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28125" windowHeight="8865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M171" i="1" l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L161" i="1"/>
  <c r="K161" i="1"/>
  <c r="J161" i="1"/>
  <c r="J160" i="1" s="1"/>
  <c r="I161" i="1"/>
  <c r="H161" i="1"/>
  <c r="G161" i="1"/>
  <c r="G160" i="1" s="1"/>
  <c r="F161" i="1"/>
  <c r="F160" i="1" s="1"/>
  <c r="E161" i="1"/>
  <c r="D161" i="1"/>
  <c r="C161" i="1"/>
  <c r="C160" i="1" s="1"/>
  <c r="B161" i="1"/>
  <c r="M160" i="1"/>
  <c r="L160" i="1"/>
  <c r="K160" i="1"/>
  <c r="I160" i="1"/>
  <c r="E160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L140" i="1"/>
  <c r="K140" i="1"/>
  <c r="K139" i="1" s="1"/>
  <c r="K138" i="1" s="1"/>
  <c r="J140" i="1"/>
  <c r="I140" i="1"/>
  <c r="I139" i="1" s="1"/>
  <c r="H140" i="1"/>
  <c r="G140" i="1"/>
  <c r="G139" i="1" s="1"/>
  <c r="F140" i="1"/>
  <c r="E140" i="1"/>
  <c r="E139" i="1" s="1"/>
  <c r="D140" i="1"/>
  <c r="C140" i="1"/>
  <c r="C139" i="1" s="1"/>
  <c r="B140" i="1"/>
  <c r="M139" i="1"/>
  <c r="M138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M131" i="1" s="1"/>
  <c r="L132" i="1"/>
  <c r="K132" i="1"/>
  <c r="J132" i="1"/>
  <c r="J131" i="1" s="1"/>
  <c r="I132" i="1"/>
  <c r="I131" i="1" s="1"/>
  <c r="H132" i="1"/>
  <c r="G132" i="1"/>
  <c r="G131" i="1" s="1"/>
  <c r="F132" i="1"/>
  <c r="F131" i="1" s="1"/>
  <c r="E132" i="1"/>
  <c r="E131" i="1" s="1"/>
  <c r="D132" i="1"/>
  <c r="C132" i="1"/>
  <c r="B132" i="1"/>
  <c r="B131" i="1" s="1"/>
  <c r="K131" i="1"/>
  <c r="C131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M122" i="1" s="1"/>
  <c r="L123" i="1"/>
  <c r="L122" i="1" s="1"/>
  <c r="K123" i="1"/>
  <c r="K122" i="1" s="1"/>
  <c r="J123" i="1"/>
  <c r="I123" i="1"/>
  <c r="I122" i="1" s="1"/>
  <c r="H123" i="1"/>
  <c r="H122" i="1" s="1"/>
  <c r="G123" i="1"/>
  <c r="F123" i="1"/>
  <c r="E123" i="1"/>
  <c r="E122" i="1" s="1"/>
  <c r="D123" i="1"/>
  <c r="D122" i="1" s="1"/>
  <c r="C123" i="1"/>
  <c r="C122" i="1" s="1"/>
  <c r="B12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L103" i="1"/>
  <c r="K103" i="1"/>
  <c r="K102" i="1" s="1"/>
  <c r="J103" i="1"/>
  <c r="J102" i="1" s="1"/>
  <c r="I103" i="1"/>
  <c r="I102" i="1" s="1"/>
  <c r="H103" i="1"/>
  <c r="H102" i="1" s="1"/>
  <c r="G103" i="1"/>
  <c r="G102" i="1" s="1"/>
  <c r="F103" i="1"/>
  <c r="F102" i="1" s="1"/>
  <c r="E103" i="1"/>
  <c r="D103" i="1"/>
  <c r="C103" i="1"/>
  <c r="C102" i="1" s="1"/>
  <c r="B103" i="1"/>
  <c r="B102" i="1" s="1"/>
  <c r="M102" i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M81" i="1" s="1"/>
  <c r="L82" i="1"/>
  <c r="L81" i="1" s="1"/>
  <c r="K82" i="1"/>
  <c r="K81" i="1" s="1"/>
  <c r="J82" i="1"/>
  <c r="J81" i="1" s="1"/>
  <c r="I82" i="1"/>
  <c r="I81" i="1" s="1"/>
  <c r="H82" i="1"/>
  <c r="H81" i="1" s="1"/>
  <c r="G82" i="1"/>
  <c r="F82" i="1"/>
  <c r="E82" i="1"/>
  <c r="D82" i="1"/>
  <c r="D81" i="1" s="1"/>
  <c r="C82" i="1"/>
  <c r="C81" i="1" s="1"/>
  <c r="B82" i="1"/>
  <c r="E81" i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L73" i="1" s="1"/>
  <c r="K74" i="1"/>
  <c r="J74" i="1"/>
  <c r="J73" i="1" s="1"/>
  <c r="I74" i="1"/>
  <c r="I73" i="1" s="1"/>
  <c r="H74" i="1"/>
  <c r="H73" i="1" s="1"/>
  <c r="G74" i="1"/>
  <c r="F74" i="1"/>
  <c r="F73" i="1" s="1"/>
  <c r="E74" i="1"/>
  <c r="E73" i="1" s="1"/>
  <c r="D74" i="1"/>
  <c r="D73" i="1" s="1"/>
  <c r="C74" i="1"/>
  <c r="B74" i="1"/>
  <c r="B73" i="1" s="1"/>
  <c r="M73" i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L64" i="1" s="1"/>
  <c r="K65" i="1"/>
  <c r="K64" i="1" s="1"/>
  <c r="J65" i="1"/>
  <c r="J64" i="1" s="1"/>
  <c r="I65" i="1"/>
  <c r="I64" i="1" s="1"/>
  <c r="H65" i="1"/>
  <c r="H64" i="1" s="1"/>
  <c r="G65" i="1"/>
  <c r="G64" i="1" s="1"/>
  <c r="F65" i="1"/>
  <c r="E65" i="1"/>
  <c r="E64" i="1" s="1"/>
  <c r="D65" i="1"/>
  <c r="D64" i="1" s="1"/>
  <c r="C65" i="1"/>
  <c r="C64" i="1" s="1"/>
  <c r="B65" i="1"/>
  <c r="B64" i="1" s="1"/>
  <c r="M64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G122" i="1" l="1"/>
  <c r="K80" i="1"/>
  <c r="K121" i="1"/>
  <c r="E121" i="1"/>
  <c r="E120" i="1" s="1"/>
  <c r="I121" i="1"/>
  <c r="M121" i="1"/>
  <c r="M120" i="1" s="1"/>
  <c r="J80" i="1"/>
  <c r="I138" i="1"/>
  <c r="G121" i="1"/>
  <c r="C138" i="1"/>
  <c r="B122" i="1"/>
  <c r="D63" i="1"/>
  <c r="H63" i="1"/>
  <c r="L63" i="1"/>
  <c r="C121" i="1"/>
  <c r="M80" i="1"/>
  <c r="H80" i="1"/>
  <c r="E138" i="1"/>
  <c r="D160" i="1"/>
  <c r="H160" i="1"/>
  <c r="I80" i="1"/>
  <c r="F122" i="1"/>
  <c r="F121" i="1" s="1"/>
  <c r="J122" i="1"/>
  <c r="J121" i="1" s="1"/>
  <c r="J63" i="1"/>
  <c r="J62" i="1" s="1"/>
  <c r="G81" i="1"/>
  <c r="G80" i="1" s="1"/>
  <c r="G138" i="1"/>
  <c r="B81" i="1"/>
  <c r="B80" i="1" s="1"/>
  <c r="B121" i="1"/>
  <c r="I15" i="1"/>
  <c r="E15" i="1"/>
  <c r="B63" i="1"/>
  <c r="D102" i="1"/>
  <c r="D80" i="1" s="1"/>
  <c r="L102" i="1"/>
  <c r="L80" i="1" s="1"/>
  <c r="D139" i="1"/>
  <c r="H139" i="1"/>
  <c r="L139" i="1"/>
  <c r="L138" i="1" s="1"/>
  <c r="B139" i="1"/>
  <c r="F139" i="1"/>
  <c r="J139" i="1"/>
  <c r="J138" i="1" s="1"/>
  <c r="F81" i="1"/>
  <c r="F80" i="1" s="1"/>
  <c r="C80" i="1"/>
  <c r="F64" i="1"/>
  <c r="F63" i="1" s="1"/>
  <c r="E102" i="1"/>
  <c r="E80" i="1" s="1"/>
  <c r="K120" i="1"/>
  <c r="E63" i="1"/>
  <c r="M63" i="1"/>
  <c r="D138" i="1"/>
  <c r="C73" i="1"/>
  <c r="C63" i="1" s="1"/>
  <c r="G73" i="1"/>
  <c r="G63" i="1" s="1"/>
  <c r="K73" i="1"/>
  <c r="K63" i="1" s="1"/>
  <c r="K62" i="1" s="1"/>
  <c r="D131" i="1"/>
  <c r="D121" i="1" s="1"/>
  <c r="H131" i="1"/>
  <c r="H121" i="1" s="1"/>
  <c r="L131" i="1"/>
  <c r="L121" i="1" s="1"/>
  <c r="B160" i="1"/>
  <c r="I63" i="1"/>
  <c r="F138" i="1"/>
  <c r="K15" i="1"/>
  <c r="G15" i="1"/>
  <c r="C15" i="1"/>
  <c r="K44" i="1"/>
  <c r="G44" i="1"/>
  <c r="C44" i="1"/>
  <c r="E23" i="1"/>
  <c r="K23" i="1"/>
  <c r="C23" i="1"/>
  <c r="J44" i="1"/>
  <c r="B44" i="1"/>
  <c r="H44" i="1"/>
  <c r="D44" i="1"/>
  <c r="H23" i="1"/>
  <c r="D23" i="1"/>
  <c r="J23" i="1"/>
  <c r="F23" i="1"/>
  <c r="B23" i="1"/>
  <c r="H15" i="1"/>
  <c r="D15" i="1"/>
  <c r="J15" i="1"/>
  <c r="F15" i="1"/>
  <c r="B15" i="1"/>
  <c r="I23" i="1"/>
  <c r="G23" i="1"/>
  <c r="G22" i="1" s="1"/>
  <c r="F44" i="1"/>
  <c r="I6" i="1"/>
  <c r="E6" i="1"/>
  <c r="E5" i="1" s="1"/>
  <c r="K6" i="1"/>
  <c r="K5" i="1" s="1"/>
  <c r="G6" i="1"/>
  <c r="C6" i="1"/>
  <c r="H6" i="1"/>
  <c r="D6" i="1"/>
  <c r="J6" i="1"/>
  <c r="F6" i="1"/>
  <c r="B6" i="1"/>
  <c r="I44" i="1"/>
  <c r="E44" i="1"/>
  <c r="H138" i="1" l="1"/>
  <c r="C120" i="1"/>
  <c r="D62" i="1"/>
  <c r="I120" i="1"/>
  <c r="C62" i="1"/>
  <c r="G120" i="1"/>
  <c r="I62" i="1"/>
  <c r="H62" i="1"/>
  <c r="D22" i="1"/>
  <c r="H22" i="1"/>
  <c r="J120" i="1"/>
  <c r="B62" i="1"/>
  <c r="L62" i="1"/>
  <c r="M62" i="1"/>
  <c r="E62" i="1"/>
  <c r="D120" i="1"/>
  <c r="F62" i="1"/>
  <c r="H120" i="1"/>
  <c r="I5" i="1"/>
  <c r="G62" i="1"/>
  <c r="B138" i="1"/>
  <c r="B120" i="1" s="1"/>
  <c r="L120" i="1"/>
  <c r="F22" i="1"/>
  <c r="F120" i="1"/>
  <c r="J5" i="1"/>
  <c r="H5" i="1"/>
  <c r="H4" i="1" s="1"/>
  <c r="G5" i="1"/>
  <c r="G4" i="1" s="1"/>
  <c r="F5" i="1"/>
  <c r="B22" i="1"/>
  <c r="K22" i="1"/>
  <c r="K4" i="1" s="1"/>
  <c r="C5" i="1"/>
  <c r="D5" i="1"/>
  <c r="I22" i="1"/>
  <c r="B5" i="1"/>
  <c r="J22" i="1"/>
  <c r="C22" i="1"/>
  <c r="E22" i="1"/>
  <c r="E4" i="1" s="1"/>
  <c r="D4" i="1" l="1"/>
  <c r="I4" i="1"/>
  <c r="C4" i="1"/>
  <c r="J4" i="1"/>
  <c r="B4" i="1"/>
  <c r="F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<sst xmlns="http://schemas.openxmlformats.org/spreadsheetml/2006/main" count="178" uniqueCount="27">
  <si>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</si>
  <si>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</si>
  <si>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</si>
  <si>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</si>
  <si>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</si>
  <si>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</si>
  <si>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</si>
  <si>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</si>
  <si>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</si>
  <si>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</si>
  <si>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</si>
  <si>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</si>
  <si>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</si>
  <si>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</si>
  <si>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</si>
  <si>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</si>
  <si>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</si>
  <si>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</si>
  <si>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</si>
  <si>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</si>
  <si>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</si>
  <si>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</si>
  <si>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2025</t>
  </si>
  <si>
    <t>млрд грн</t>
  </si>
  <si>
    <t>Прогнозні платежі за державним боргом у 2024-2049 роках за діючими угодами станом на 01.08.2024*</t>
  </si>
  <si>
    <t>2024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</si>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</sst>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2" fillId="0" borderId="3" xfId="0" applyNumberFormat="1" applyFont="1" applyBorder="1"/>
    <xf numFmtId="4" fontId="2" fillId="0" borderId="3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indent="2"/>
    </xf>
    <xf numFmtId="49" fontId="2" fillId="2" borderId="3" xfId="0" applyNumberFormat="1" applyFont="1" applyFill="1" applyBorder="1" applyAlignment="1">
      <alignment horizontal="left" indent="1"/>
    </xf>
    <xf numFmtId="4" fontId="2" fillId="2" borderId="3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9" fontId="2" fillId="0" borderId="3" xfId="0" applyNumberFormat="1" applyFont="1" applyBorder="1"/>
    <xf numFmtId="4" fontId="2" fillId="0" borderId="3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wrapText="1"/>
    </xf>
    <xf numFmtId="4" fontId="0" fillId="0" borderId="0" xfId="0" applyNumberForma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topLeftCell="A4" zoomScale="85" zoomScaleNormal="85" workbookViewId="0">
      <selection activeCell="M30" sqref="M29:M30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6" customForma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29" t="s">
        <v>23</v>
      </c>
      <c r="K2" s="2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1" customFormat="1" x14ac:dyDescent="0.25">
      <c r="A3" s="12"/>
      <c r="B3" s="13" t="s">
        <v>18</v>
      </c>
      <c r="C3" s="13" t="s">
        <v>19</v>
      </c>
      <c r="D3" s="13" t="s">
        <v>20</v>
      </c>
      <c r="E3" s="13" t="s">
        <v>21</v>
      </c>
      <c r="F3" s="12" t="s">
        <v>25</v>
      </c>
      <c r="G3" s="13" t="s">
        <v>18</v>
      </c>
      <c r="H3" s="13" t="s">
        <v>19</v>
      </c>
      <c r="I3" s="13" t="s">
        <v>20</v>
      </c>
      <c r="J3" s="13" t="s">
        <v>21</v>
      </c>
      <c r="K3" s="12" t="s">
        <v>22</v>
      </c>
    </row>
    <row r="4" spans="1:35" s="10" customFormat="1" x14ac:dyDescent="0.25">
      <c r="A4" s="8" t="s">
        <v>0</v>
      </c>
      <c r="B4" s="9">
        <f t="shared" ref="B4:K4" si="0">B5+B22</f>
        <v>159.37023099147001</v>
      </c>
      <c r="C4" s="9">
        <f t="shared" si="0"/>
        <v>232.55922924194996</v>
      </c>
      <c r="D4" s="9">
        <f t="shared" si="0"/>
        <v>353.79189411437994</v>
      </c>
      <c r="E4" s="9">
        <f t="shared" si="0"/>
        <v>300.20680532290999</v>
      </c>
      <c r="F4" s="9">
        <f t="shared" si="0"/>
        <v>1045.9281596707101</v>
      </c>
      <c r="G4" s="9">
        <f t="shared" si="0"/>
        <v>265.25654390312002</v>
      </c>
      <c r="H4" s="9">
        <f t="shared" si="0"/>
        <v>284.83755272239</v>
      </c>
      <c r="I4" s="9">
        <f t="shared" si="0"/>
        <v>272.19943636079</v>
      </c>
      <c r="J4" s="9">
        <f t="shared" si="0"/>
        <v>172.73703000705001</v>
      </c>
      <c r="K4" s="9">
        <f t="shared" si="0"/>
        <v>995.03056299335003</v>
      </c>
    </row>
    <row r="5" spans="1:35" s="10" customFormat="1" outlineLevel="1" x14ac:dyDescent="0.25">
      <c r="A5" s="15" t="s">
        <v>1</v>
      </c>
      <c r="B5" s="16">
        <f t="shared" ref="B5:K5" si="1">B6+B15</f>
        <v>114.7242976237</v>
      </c>
      <c r="C5" s="16">
        <f t="shared" si="1"/>
        <v>169.46623344409997</v>
      </c>
      <c r="D5" s="16">
        <f t="shared" si="1"/>
        <v>105.44840259838</v>
      </c>
      <c r="E5" s="16">
        <f t="shared" si="1"/>
        <v>203.45847837005999</v>
      </c>
      <c r="F5" s="16">
        <f t="shared" si="1"/>
        <v>593.09741203624003</v>
      </c>
      <c r="G5" s="16">
        <f t="shared" si="1"/>
        <v>163.65432594098002</v>
      </c>
      <c r="H5" s="16">
        <f t="shared" si="1"/>
        <v>186.96524457723001</v>
      </c>
      <c r="I5" s="16">
        <f t="shared" si="1"/>
        <v>131.27665485226998</v>
      </c>
      <c r="J5" s="16">
        <f t="shared" si="1"/>
        <v>112.47101149</v>
      </c>
      <c r="K5" s="16">
        <f t="shared" si="1"/>
        <v>594.36723686048003</v>
      </c>
    </row>
    <row r="6" spans="1:35" s="10" customFormat="1" outlineLevel="2" x14ac:dyDescent="0.25">
      <c r="A6" s="14" t="s">
        <v>2</v>
      </c>
      <c r="B6" s="9">
        <f t="shared" ref="B6:K6" si="2">B7+B9+B11</f>
        <v>26.207921914969997</v>
      </c>
      <c r="C6" s="9">
        <f t="shared" si="2"/>
        <v>70.129085711939979</v>
      </c>
      <c r="D6" s="9">
        <f t="shared" si="2"/>
        <v>48.675579380510001</v>
      </c>
      <c r="E6" s="9">
        <f t="shared" si="2"/>
        <v>63.485978720009996</v>
      </c>
      <c r="F6" s="9">
        <f t="shared" si="2"/>
        <v>208.49856572743002</v>
      </c>
      <c r="G6" s="9">
        <f t="shared" si="2"/>
        <v>33.408609514439995</v>
      </c>
      <c r="H6" s="9">
        <f t="shared" si="2"/>
        <v>62.861110500690003</v>
      </c>
      <c r="I6" s="9">
        <f t="shared" si="2"/>
        <v>35.220464931709998</v>
      </c>
      <c r="J6" s="9">
        <f t="shared" si="2"/>
        <v>45.48370339993</v>
      </c>
      <c r="K6" s="9">
        <f t="shared" si="2"/>
        <v>176.97388834677002</v>
      </c>
    </row>
    <row r="7" spans="1:35" outlineLevel="3" x14ac:dyDescent="0.25">
      <c r="A7" s="4" t="s">
        <v>3</v>
      </c>
      <c r="B7" s="3">
        <f t="shared" ref="B7:K7" si="3">SUM(B8:B8)</f>
        <v>0</v>
      </c>
      <c r="C7" s="3">
        <f t="shared" si="3"/>
        <v>3.6575000000000001E-5</v>
      </c>
      <c r="D7" s="3">
        <f t="shared" si="3"/>
        <v>2.8625000000000001E-5</v>
      </c>
      <c r="E7" s="3">
        <f t="shared" si="3"/>
        <v>1.6464999999999999E-4</v>
      </c>
      <c r="F7" s="3">
        <f t="shared" si="3"/>
        <v>2.2985E-4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outlineLevel="4" x14ac:dyDescent="0.25">
      <c r="A8" s="5" t="s">
        <v>4</v>
      </c>
      <c r="B8" s="3"/>
      <c r="C8" s="3">
        <v>3.6575000000000001E-5</v>
      </c>
      <c r="D8" s="3">
        <v>2.8625000000000001E-5</v>
      </c>
      <c r="E8" s="3">
        <v>1.6464999999999999E-4</v>
      </c>
      <c r="F8" s="3">
        <v>2.2985E-4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x14ac:dyDescent="0.25">
      <c r="A9" s="4" t="s">
        <v>5</v>
      </c>
      <c r="B9" s="3">
        <f t="shared" ref="B9:K9" si="4">SUM(B10:B10)</f>
        <v>0</v>
      </c>
      <c r="C9" s="3">
        <f t="shared" si="4"/>
        <v>1.972947467E-2</v>
      </c>
      <c r="D9" s="3">
        <f t="shared" si="4"/>
        <v>3.8433630949999999E-2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outlineLevel="4" x14ac:dyDescent="0.25">
      <c r="A10" s="5" t="s">
        <v>4</v>
      </c>
      <c r="B10" s="3"/>
      <c r="C10" s="3">
        <v>1.972947467E-2</v>
      </c>
      <c r="D10" s="3">
        <v>3.8433630949999999E-2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x14ac:dyDescent="0.25">
      <c r="A11" s="4" t="s">
        <v>6</v>
      </c>
      <c r="B11" s="3">
        <f t="shared" ref="B11:K11" si="5">SUM(B12:B14)</f>
        <v>26.207921914969997</v>
      </c>
      <c r="C11" s="3">
        <f t="shared" si="5"/>
        <v>70.109319662269982</v>
      </c>
      <c r="D11" s="3">
        <f t="shared" si="5"/>
        <v>48.63711712456</v>
      </c>
      <c r="E11" s="3">
        <f t="shared" si="5"/>
        <v>63.467114430549998</v>
      </c>
      <c r="F11" s="3">
        <f t="shared" si="5"/>
        <v>208.42147313235003</v>
      </c>
      <c r="G11" s="3">
        <f t="shared" si="5"/>
        <v>33.390673898369997</v>
      </c>
      <c r="H11" s="3">
        <f t="shared" si="5"/>
        <v>62.843137756830004</v>
      </c>
      <c r="I11" s="3">
        <f t="shared" si="5"/>
        <v>35.202964118449998</v>
      </c>
      <c r="J11" s="3">
        <f t="shared" si="5"/>
        <v>45.466619272700001</v>
      </c>
      <c r="K11" s="3">
        <f t="shared" si="5"/>
        <v>176.90339504635003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outlineLevel="4" x14ac:dyDescent="0.25">
      <c r="A12" s="5" t="s">
        <v>7</v>
      </c>
      <c r="B12" s="3">
        <v>0.47037319202</v>
      </c>
      <c r="C12" s="3">
        <v>0.36056651897999997</v>
      </c>
      <c r="D12" s="3">
        <v>0.43731608548000001</v>
      </c>
      <c r="E12" s="3">
        <v>0.12015464809</v>
      </c>
      <c r="F12" s="3">
        <v>1.3884104445700001</v>
      </c>
      <c r="G12" s="3">
        <v>0.37137195881000001</v>
      </c>
      <c r="H12" s="3">
        <v>0.12429791169</v>
      </c>
      <c r="I12" s="3">
        <v>0.11651520948999999</v>
      </c>
      <c r="J12" s="3"/>
      <c r="K12" s="3">
        <v>0.61218507999000005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outlineLevel="4" x14ac:dyDescent="0.25">
      <c r="A13" s="5" t="s">
        <v>4</v>
      </c>
      <c r="B13" s="3">
        <v>24.602622914369999</v>
      </c>
      <c r="C13" s="3">
        <v>69.256650498149995</v>
      </c>
      <c r="D13" s="3">
        <v>46.476171352100003</v>
      </c>
      <c r="E13" s="3">
        <v>61.124664858359999</v>
      </c>
      <c r="F13" s="3">
        <v>201.46010962298001</v>
      </c>
      <c r="G13" s="3">
        <v>31.604182325650001</v>
      </c>
      <c r="H13" s="3">
        <v>62.426612486350002</v>
      </c>
      <c r="I13" s="3">
        <v>34.374861041750002</v>
      </c>
      <c r="J13" s="3">
        <v>45.466619272700001</v>
      </c>
      <c r="K13" s="3">
        <v>173.87227512645001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outlineLevel="4" x14ac:dyDescent="0.25">
      <c r="A14" s="5" t="s">
        <v>8</v>
      </c>
      <c r="B14" s="3">
        <v>1.13492580858</v>
      </c>
      <c r="C14" s="3">
        <v>0.49210264514000002</v>
      </c>
      <c r="D14" s="3">
        <v>1.7236296869800001</v>
      </c>
      <c r="E14" s="3">
        <v>2.2222949240999998</v>
      </c>
      <c r="F14" s="3">
        <v>5.5729530648000001</v>
      </c>
      <c r="G14" s="3">
        <v>1.41511961391</v>
      </c>
      <c r="H14" s="3">
        <v>0.29222735879</v>
      </c>
      <c r="I14" s="3">
        <v>0.71158786721</v>
      </c>
      <c r="J14" s="3"/>
      <c r="K14" s="3">
        <v>2.4189348399099999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4" t="s">
        <v>9</v>
      </c>
      <c r="B15" s="9">
        <f t="shared" ref="B15:K15" si="6">B16+B18</f>
        <v>88.516375708729996</v>
      </c>
      <c r="C15" s="9">
        <f t="shared" si="6"/>
        <v>99.337147732159991</v>
      </c>
      <c r="D15" s="9">
        <f t="shared" si="6"/>
        <v>56.772823217869998</v>
      </c>
      <c r="E15" s="9">
        <f t="shared" si="6"/>
        <v>139.97249965005</v>
      </c>
      <c r="F15" s="9">
        <f t="shared" si="6"/>
        <v>384.59884630880998</v>
      </c>
      <c r="G15" s="9">
        <f t="shared" si="6"/>
        <v>130.24571642654001</v>
      </c>
      <c r="H15" s="9">
        <f t="shared" si="6"/>
        <v>124.10413407653999</v>
      </c>
      <c r="I15" s="9">
        <f t="shared" si="6"/>
        <v>96.056189920559987</v>
      </c>
      <c r="J15" s="9">
        <f t="shared" si="6"/>
        <v>66.987308090069988</v>
      </c>
      <c r="K15" s="9">
        <f t="shared" si="6"/>
        <v>417.39334851370995</v>
      </c>
    </row>
    <row r="16" spans="1:35" outlineLevel="3" x14ac:dyDescent="0.25">
      <c r="A16" s="4" t="s">
        <v>5</v>
      </c>
      <c r="B16" s="3">
        <f t="shared" ref="B16:K16" si="7">SUM(B17:B17)</f>
        <v>0</v>
      </c>
      <c r="C16" s="3">
        <f t="shared" si="7"/>
        <v>3.3063130619999999E-2</v>
      </c>
      <c r="D16" s="3">
        <f t="shared" si="7"/>
        <v>6.6126261239999998E-2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outlineLevel="4" x14ac:dyDescent="0.25">
      <c r="A17" s="5" t="s">
        <v>4</v>
      </c>
      <c r="B17" s="3"/>
      <c r="C17" s="3">
        <v>3.3063130619999999E-2</v>
      </c>
      <c r="D17" s="3">
        <v>6.6126261239999998E-2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x14ac:dyDescent="0.25">
      <c r="A18" s="4" t="s">
        <v>6</v>
      </c>
      <c r="B18" s="3">
        <f t="shared" ref="B18:K18" si="8">SUM(B19:B21)</f>
        <v>88.516375708729996</v>
      </c>
      <c r="C18" s="3">
        <f t="shared" si="8"/>
        <v>99.304084601539998</v>
      </c>
      <c r="D18" s="3">
        <f t="shared" si="8"/>
        <v>56.706696956629997</v>
      </c>
      <c r="E18" s="3">
        <f t="shared" si="8"/>
        <v>139.93943651942999</v>
      </c>
      <c r="F18" s="3">
        <f t="shared" si="8"/>
        <v>384.46659378633001</v>
      </c>
      <c r="G18" s="3">
        <f t="shared" si="8"/>
        <v>130.21265329592001</v>
      </c>
      <c r="H18" s="3">
        <f t="shared" si="8"/>
        <v>124.07107094592</v>
      </c>
      <c r="I18" s="3">
        <f t="shared" si="8"/>
        <v>96.023126789939994</v>
      </c>
      <c r="J18" s="3">
        <f t="shared" si="8"/>
        <v>66.954244959449994</v>
      </c>
      <c r="K18" s="3">
        <f t="shared" si="8"/>
        <v>417.26109599122998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outlineLevel="4" x14ac:dyDescent="0.25">
      <c r="A19" s="5" t="s">
        <v>7</v>
      </c>
      <c r="B19" s="3">
        <v>22.841867672429998</v>
      </c>
      <c r="C19" s="3">
        <v>11.880311401889999</v>
      </c>
      <c r="D19" s="3">
        <v>3.3885196447000001</v>
      </c>
      <c r="E19" s="3"/>
      <c r="F19" s="3">
        <v>38.11069871902</v>
      </c>
      <c r="G19" s="3">
        <v>15.683492265690001</v>
      </c>
      <c r="H19" s="3">
        <v>7.6515209332599996</v>
      </c>
      <c r="I19" s="3">
        <v>9.3212167593200004</v>
      </c>
      <c r="J19" s="3"/>
      <c r="K19" s="3">
        <v>32.656229958270004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outlineLevel="4" x14ac:dyDescent="0.25">
      <c r="A20" s="5" t="s">
        <v>4</v>
      </c>
      <c r="B20" s="3">
        <v>35.422222473040001</v>
      </c>
      <c r="C20" s="3">
        <v>75.157095498779995</v>
      </c>
      <c r="D20" s="3">
        <v>39.435554052519997</v>
      </c>
      <c r="E20" s="3">
        <v>98.379244907239993</v>
      </c>
      <c r="F20" s="3">
        <v>248.39411693157999</v>
      </c>
      <c r="G20" s="3">
        <v>84.303921000000003</v>
      </c>
      <c r="H20" s="3">
        <v>103.769015</v>
      </c>
      <c r="I20" s="3">
        <v>56.084404999999997</v>
      </c>
      <c r="J20" s="3">
        <v>66.954244959449994</v>
      </c>
      <c r="K20" s="3">
        <v>311.11158595945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outlineLevel="4" x14ac:dyDescent="0.25">
      <c r="A21" s="5" t="s">
        <v>8</v>
      </c>
      <c r="B21" s="3">
        <v>30.252285563259999</v>
      </c>
      <c r="C21" s="3">
        <v>12.26667770087</v>
      </c>
      <c r="D21" s="3">
        <v>13.88262325941</v>
      </c>
      <c r="E21" s="3">
        <v>41.560191612190003</v>
      </c>
      <c r="F21" s="3">
        <v>97.96177813573</v>
      </c>
      <c r="G21" s="3">
        <v>30.225240030230001</v>
      </c>
      <c r="H21" s="3">
        <v>12.650535012660001</v>
      </c>
      <c r="I21" s="3">
        <v>30.617505030619999</v>
      </c>
      <c r="J21" s="3"/>
      <c r="K21" s="3">
        <v>73.493280073509993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5">
      <c r="A22" s="15" t="s">
        <v>10</v>
      </c>
      <c r="B22" s="16">
        <f t="shared" ref="B22:K22" si="9">B23+B44</f>
        <v>44.645933367769999</v>
      </c>
      <c r="C22" s="16">
        <f t="shared" si="9"/>
        <v>63.092995797849994</v>
      </c>
      <c r="D22" s="16">
        <f t="shared" si="9"/>
        <v>248.34349151599997</v>
      </c>
      <c r="E22" s="16">
        <f t="shared" si="9"/>
        <v>96.748326952850007</v>
      </c>
      <c r="F22" s="16">
        <f t="shared" si="9"/>
        <v>452.83074763447001</v>
      </c>
      <c r="G22" s="16">
        <f t="shared" si="9"/>
        <v>101.60221796214</v>
      </c>
      <c r="H22" s="16">
        <f t="shared" si="9"/>
        <v>97.872308145159991</v>
      </c>
      <c r="I22" s="16">
        <f t="shared" si="9"/>
        <v>140.92278150852002</v>
      </c>
      <c r="J22" s="16">
        <f t="shared" si="9"/>
        <v>60.26601851705</v>
      </c>
      <c r="K22" s="16">
        <f t="shared" si="9"/>
        <v>400.66332613287</v>
      </c>
    </row>
    <row r="23" spans="1:35" s="10" customFormat="1" outlineLevel="2" x14ac:dyDescent="0.25">
      <c r="A23" s="14" t="s">
        <v>2</v>
      </c>
      <c r="B23" s="9">
        <f t="shared" ref="B23:K23" si="10">B24+B30+B34+B40</f>
        <v>17.824830449639997</v>
      </c>
      <c r="C23" s="9">
        <f t="shared" si="10"/>
        <v>18.616188133529999</v>
      </c>
      <c r="D23" s="9">
        <f t="shared" si="10"/>
        <v>178.12850650312998</v>
      </c>
      <c r="E23" s="9">
        <f t="shared" si="10"/>
        <v>62.541583983720002</v>
      </c>
      <c r="F23" s="9">
        <f t="shared" si="10"/>
        <v>277.11110907002001</v>
      </c>
      <c r="G23" s="9">
        <f t="shared" si="10"/>
        <v>61.988604327249995</v>
      </c>
      <c r="H23" s="9">
        <f t="shared" si="10"/>
        <v>60.538746120539997</v>
      </c>
      <c r="I23" s="9">
        <f t="shared" si="10"/>
        <v>51.702702958030002</v>
      </c>
      <c r="J23" s="9">
        <f t="shared" si="10"/>
        <v>34.281509721660001</v>
      </c>
      <c r="K23" s="9">
        <f t="shared" si="10"/>
        <v>208.51156312748</v>
      </c>
    </row>
    <row r="24" spans="1:35" outlineLevel="3" x14ac:dyDescent="0.25">
      <c r="A24" s="4" t="s">
        <v>3</v>
      </c>
      <c r="B24" s="3">
        <f t="shared" ref="B24:K24" si="11">SUM(B25:B29)</f>
        <v>0.16219883364000001</v>
      </c>
      <c r="C24" s="3">
        <f t="shared" si="11"/>
        <v>2.2258106229999998E-2</v>
      </c>
      <c r="D24" s="3">
        <f t="shared" si="11"/>
        <v>34.840072487619999</v>
      </c>
      <c r="E24" s="3">
        <f t="shared" si="11"/>
        <v>1.7383925550200001</v>
      </c>
      <c r="F24" s="3">
        <f t="shared" si="11"/>
        <v>36.762921982510001</v>
      </c>
      <c r="G24" s="3">
        <f t="shared" si="11"/>
        <v>0.11246148865000001</v>
      </c>
      <c r="H24" s="3">
        <f t="shared" si="11"/>
        <v>18.83644005032</v>
      </c>
      <c r="I24" s="3">
        <f t="shared" si="11"/>
        <v>2.792475002E-2</v>
      </c>
      <c r="J24" s="3">
        <f t="shared" si="11"/>
        <v>4.3826625040000004E-2</v>
      </c>
      <c r="K24" s="3">
        <f t="shared" si="11"/>
        <v>19.020652914029998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outlineLevel="4" x14ac:dyDescent="0.25">
      <c r="A25" s="5" t="s">
        <v>7</v>
      </c>
      <c r="B25" s="3">
        <v>3.3701173899999999E-3</v>
      </c>
      <c r="C25" s="3">
        <v>1.84215128E-3</v>
      </c>
      <c r="D25" s="3">
        <v>2.70281433E-3</v>
      </c>
      <c r="E25" s="3">
        <v>2.6078249999999998E-3</v>
      </c>
      <c r="F25" s="3">
        <v>1.0522907999999999E-2</v>
      </c>
      <c r="G25" s="3">
        <v>1.9620000000000002E-3</v>
      </c>
      <c r="H25" s="3">
        <v>9.810000000000001E-4</v>
      </c>
      <c r="I25" s="3">
        <v>9.810000000000001E-4</v>
      </c>
      <c r="J25" s="3">
        <v>9.810000000000001E-4</v>
      </c>
      <c r="K25" s="3">
        <v>4.9049999999999996E-3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outlineLevel="4" x14ac:dyDescent="0.25">
      <c r="A26" s="5" t="s">
        <v>11</v>
      </c>
      <c r="B26" s="3">
        <v>4.7549990610000002E-2</v>
      </c>
      <c r="C26" s="3"/>
      <c r="D26" s="3"/>
      <c r="E26" s="3"/>
      <c r="F26" s="3">
        <v>4.7549990610000002E-2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outlineLevel="4" x14ac:dyDescent="0.25">
      <c r="A27" s="5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outlineLevel="4" x14ac:dyDescent="0.25">
      <c r="A28" s="5" t="s">
        <v>4</v>
      </c>
      <c r="B28" s="3"/>
      <c r="C28" s="3">
        <v>5.8321600000000004E-6</v>
      </c>
      <c r="D28" s="3"/>
      <c r="E28" s="3"/>
      <c r="F28" s="3"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4" x14ac:dyDescent="0.25">
      <c r="A29" s="5" t="s">
        <v>8</v>
      </c>
      <c r="B29" s="3">
        <v>0.11127872564000001</v>
      </c>
      <c r="C29" s="3">
        <v>2.0410122789999999E-2</v>
      </c>
      <c r="D29" s="31">
        <v>34.837369673289999</v>
      </c>
      <c r="E29" s="3">
        <v>1.73390770502</v>
      </c>
      <c r="F29" s="3">
        <v>36.702966226740003</v>
      </c>
      <c r="G29" s="3">
        <v>0.11049948865000001</v>
      </c>
      <c r="H29" s="3">
        <v>18.835452550319999</v>
      </c>
      <c r="I29" s="3">
        <v>2.6943750020000001E-2</v>
      </c>
      <c r="J29" s="3">
        <v>4.2845625040000002E-2</v>
      </c>
      <c r="K29" s="3">
        <v>19.01574141403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x14ac:dyDescent="0.25">
      <c r="A30" s="4" t="s">
        <v>13</v>
      </c>
      <c r="B30" s="3">
        <f t="shared" ref="B30:K30" si="12">SUM(B31:B33)</f>
        <v>0.43713093931999997</v>
      </c>
      <c r="C30" s="3">
        <f t="shared" si="12"/>
        <v>0.31153493912000002</v>
      </c>
      <c r="D30" s="3">
        <f t="shared" si="12"/>
        <v>120.80514652584999</v>
      </c>
      <c r="E30" s="3">
        <f t="shared" si="12"/>
        <v>33.176469243570004</v>
      </c>
      <c r="F30" s="3">
        <f t="shared" si="12"/>
        <v>154.73028164786001</v>
      </c>
      <c r="G30" s="3">
        <f t="shared" si="12"/>
        <v>33.253854040229996</v>
      </c>
      <c r="H30" s="3">
        <f t="shared" si="12"/>
        <v>17.27575521851</v>
      </c>
      <c r="I30" s="3">
        <f t="shared" si="12"/>
        <v>23.252806773869999</v>
      </c>
      <c r="J30" s="3">
        <f t="shared" si="12"/>
        <v>6.5480964774499997</v>
      </c>
      <c r="K30" s="3">
        <f t="shared" si="12"/>
        <v>80.330512510060004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outlineLevel="4" x14ac:dyDescent="0.25">
      <c r="A31" s="5" t="s">
        <v>7</v>
      </c>
      <c r="B31" s="3">
        <v>0.43682153368999999</v>
      </c>
      <c r="C31" s="3">
        <v>0.31121466849000001</v>
      </c>
      <c r="D31" s="3">
        <v>1.8979389729</v>
      </c>
      <c r="E31" s="3">
        <v>0.57135511469</v>
      </c>
      <c r="F31" s="3">
        <v>3.21733028977</v>
      </c>
      <c r="G31" s="3">
        <v>10.584457667440001</v>
      </c>
      <c r="H31" s="3">
        <v>11.05796458729</v>
      </c>
      <c r="I31" s="3">
        <v>0.57688143662000002</v>
      </c>
      <c r="J31" s="3">
        <v>0.33030584622999998</v>
      </c>
      <c r="K31" s="3">
        <v>22.54960953758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4" x14ac:dyDescent="0.25">
      <c r="A32" s="5" t="s">
        <v>11</v>
      </c>
      <c r="B32" s="3">
        <v>3.0940562999999999E-4</v>
      </c>
      <c r="C32" s="3">
        <v>3.2027063000000003E-4</v>
      </c>
      <c r="D32" s="3">
        <v>0.23485873240999999</v>
      </c>
      <c r="E32" s="3">
        <v>3.5343750000000002E-4</v>
      </c>
      <c r="F32" s="3">
        <v>0.23584184617000001</v>
      </c>
      <c r="G32" s="3">
        <v>0.33759757546000002</v>
      </c>
      <c r="H32" s="3">
        <v>3.6562500000000001E-4</v>
      </c>
      <c r="I32" s="3">
        <v>0.34412653991999997</v>
      </c>
      <c r="J32" s="3">
        <v>3.6562500000000001E-4</v>
      </c>
      <c r="K32" s="3">
        <v>0.68245536537999996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4" x14ac:dyDescent="0.25">
      <c r="A33" s="5" t="s">
        <v>8</v>
      </c>
      <c r="B33" s="3"/>
      <c r="C33" s="3"/>
      <c r="D33" s="20">
        <v>118.67234882053999</v>
      </c>
      <c r="E33" s="3">
        <v>32.604760691380001</v>
      </c>
      <c r="F33" s="3">
        <f>D33+E33</f>
        <v>151.27710951192</v>
      </c>
      <c r="G33" s="3">
        <v>22.331798797329999</v>
      </c>
      <c r="H33" s="3">
        <v>6.21742500622</v>
      </c>
      <c r="I33" s="3">
        <v>22.331798797329999</v>
      </c>
      <c r="J33" s="3">
        <v>6.21742500622</v>
      </c>
      <c r="K33" s="3">
        <v>57.098447607099999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x14ac:dyDescent="0.25">
      <c r="A34" s="4" t="s">
        <v>14</v>
      </c>
      <c r="B34" s="3">
        <f t="shared" ref="B34:K34" si="13">SUM(B35:B39)</f>
        <v>5.065341072E-2</v>
      </c>
      <c r="C34" s="3">
        <f t="shared" si="13"/>
        <v>4.71713997E-3</v>
      </c>
      <c r="D34" s="3">
        <f t="shared" si="13"/>
        <v>0.12296004816</v>
      </c>
      <c r="E34" s="3">
        <f t="shared" si="13"/>
        <v>0.76722697093000003</v>
      </c>
      <c r="F34" s="3">
        <f t="shared" si="13"/>
        <v>0.94555756977999994</v>
      </c>
      <c r="G34" s="3">
        <f t="shared" si="13"/>
        <v>0.13095309357000001</v>
      </c>
      <c r="H34" s="3">
        <f t="shared" si="13"/>
        <v>0.78775054349000007</v>
      </c>
      <c r="I34" s="3">
        <f t="shared" si="13"/>
        <v>0.12895793446000001</v>
      </c>
      <c r="J34" s="3">
        <f t="shared" si="13"/>
        <v>0.79514942021000001</v>
      </c>
      <c r="K34" s="3">
        <f t="shared" si="13"/>
        <v>1.8428109917300002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outlineLevel="4" x14ac:dyDescent="0.25">
      <c r="A35" s="5" t="s">
        <v>15</v>
      </c>
      <c r="B35" s="3"/>
      <c r="C35" s="3">
        <v>0</v>
      </c>
      <c r="D35" s="3"/>
      <c r="E35" s="3">
        <v>0.26042591963</v>
      </c>
      <c r="F35" s="3">
        <v>0.26042591963</v>
      </c>
      <c r="G35" s="3"/>
      <c r="H35" s="3">
        <v>0.26940612380000001</v>
      </c>
      <c r="I35" s="3"/>
      <c r="J35" s="3">
        <v>0.27088637707000002</v>
      </c>
      <c r="K35" s="3">
        <v>0.54029250087000003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4" x14ac:dyDescent="0.25">
      <c r="A36" s="5" t="s">
        <v>7</v>
      </c>
      <c r="B36" s="3">
        <v>5.065341072E-2</v>
      </c>
      <c r="C36" s="3">
        <v>4.71713997E-3</v>
      </c>
      <c r="D36" s="3">
        <v>9.0812040730000002E-2</v>
      </c>
      <c r="E36" s="3">
        <v>3.7951985950000003E-2</v>
      </c>
      <c r="F36" s="3">
        <v>0.18413457737</v>
      </c>
      <c r="G36" s="3">
        <v>9.8220844589999995E-2</v>
      </c>
      <c r="H36" s="3">
        <v>4.0132340209999999E-2</v>
      </c>
      <c r="I36" s="3">
        <v>9.7254957880000006E-2</v>
      </c>
      <c r="J36" s="3">
        <v>4.37192203E-2</v>
      </c>
      <c r="K36" s="3">
        <v>0.27932736297999999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outlineLevel="4" x14ac:dyDescent="0.25">
      <c r="A37" s="5" t="s">
        <v>11</v>
      </c>
      <c r="B37" s="3"/>
      <c r="C37" s="3">
        <v>0</v>
      </c>
      <c r="D37" s="3"/>
      <c r="E37" s="3">
        <v>3.5049277299999998E-3</v>
      </c>
      <c r="F37" s="3">
        <v>3.5049277299999998E-3</v>
      </c>
      <c r="G37" s="3"/>
      <c r="H37" s="3">
        <v>2.4039832100000002E-3</v>
      </c>
      <c r="I37" s="3"/>
      <c r="J37" s="3">
        <v>1.2085959600000001E-3</v>
      </c>
      <c r="K37" s="3">
        <v>3.6125791700000001E-3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4" x14ac:dyDescent="0.25">
      <c r="A38" s="5" t="s">
        <v>12</v>
      </c>
      <c r="B38" s="3">
        <v>0</v>
      </c>
      <c r="C38" s="3">
        <v>0</v>
      </c>
      <c r="D38" s="3">
        <v>3.214800743E-2</v>
      </c>
      <c r="E38" s="3">
        <v>0.19174038529000001</v>
      </c>
      <c r="F38" s="3">
        <v>0.22388839272</v>
      </c>
      <c r="G38" s="3">
        <v>3.2732248980000003E-2</v>
      </c>
      <c r="H38" s="3">
        <v>0.19431638974000001</v>
      </c>
      <c r="I38" s="3">
        <v>3.170297658E-2</v>
      </c>
      <c r="J38" s="3">
        <v>0.19629686269999999</v>
      </c>
      <c r="K38" s="3">
        <v>0.45504847799999998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4" x14ac:dyDescent="0.25">
      <c r="A39" s="5" t="s">
        <v>8</v>
      </c>
      <c r="B39" s="3"/>
      <c r="C39" s="3">
        <v>0</v>
      </c>
      <c r="D39" s="3"/>
      <c r="E39" s="3">
        <v>0.27360375233000001</v>
      </c>
      <c r="F39" s="3">
        <v>0.27360375233000001</v>
      </c>
      <c r="G39" s="3"/>
      <c r="H39" s="3">
        <v>0.28149170653</v>
      </c>
      <c r="I39" s="3"/>
      <c r="J39" s="3">
        <v>0.28303836418</v>
      </c>
      <c r="K39" s="3">
        <v>0.56453007071000005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x14ac:dyDescent="0.25">
      <c r="A40" s="4" t="s">
        <v>16</v>
      </c>
      <c r="B40" s="3">
        <f t="shared" ref="B40:K40" si="14">SUM(B41:B43)</f>
        <v>17.174847265959997</v>
      </c>
      <c r="C40" s="3">
        <f t="shared" si="14"/>
        <v>18.277677948209998</v>
      </c>
      <c r="D40" s="3">
        <f t="shared" si="14"/>
        <v>22.360327441500001</v>
      </c>
      <c r="E40" s="3">
        <f t="shared" si="14"/>
        <v>26.859495214199999</v>
      </c>
      <c r="F40" s="3">
        <f t="shared" si="14"/>
        <v>84.672347869870009</v>
      </c>
      <c r="G40" s="3">
        <f t="shared" si="14"/>
        <v>28.491335704800001</v>
      </c>
      <c r="H40" s="3">
        <f t="shared" si="14"/>
        <v>23.638800308219999</v>
      </c>
      <c r="I40" s="3">
        <f t="shared" si="14"/>
        <v>28.293013499680001</v>
      </c>
      <c r="J40" s="3">
        <f t="shared" si="14"/>
        <v>26.894437198959999</v>
      </c>
      <c r="K40" s="3">
        <f t="shared" si="14"/>
        <v>107.31758671166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4" x14ac:dyDescent="0.25">
      <c r="A41" s="5" t="s">
        <v>7</v>
      </c>
      <c r="B41" s="3">
        <v>1.9225305453199999</v>
      </c>
      <c r="C41" s="3">
        <v>4.1015928797000001</v>
      </c>
      <c r="D41" s="3">
        <v>2.7359312569299998</v>
      </c>
      <c r="E41" s="3">
        <v>7.9864399257600001</v>
      </c>
      <c r="F41" s="3">
        <v>16.746494607710002</v>
      </c>
      <c r="G41" s="3">
        <v>6.1286020614899996</v>
      </c>
      <c r="H41" s="3">
        <v>4.3268310945500001</v>
      </c>
      <c r="I41" s="3">
        <v>6.8698556924599998</v>
      </c>
      <c r="J41" s="3">
        <v>7.9928681431199999</v>
      </c>
      <c r="K41" s="3">
        <v>25.31815699162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outlineLevel="4" x14ac:dyDescent="0.25">
      <c r="A42" s="5" t="s">
        <v>8</v>
      </c>
      <c r="B42" s="3">
        <v>7.3411128155499998</v>
      </c>
      <c r="C42" s="3">
        <v>5.74101862832</v>
      </c>
      <c r="D42" s="3">
        <v>9.3467089766800004</v>
      </c>
      <c r="E42" s="3">
        <v>7.8662537165300002</v>
      </c>
      <c r="F42" s="3">
        <v>30.29509413708</v>
      </c>
      <c r="G42" s="3">
        <v>11.10867756871</v>
      </c>
      <c r="H42" s="3">
        <v>8.8956734821799994</v>
      </c>
      <c r="I42" s="3">
        <v>11.15605936835</v>
      </c>
      <c r="J42" s="3">
        <v>8.8369636714300004</v>
      </c>
      <c r="K42" s="3">
        <v>39.99737409067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4" x14ac:dyDescent="0.25">
      <c r="A43" s="5" t="s">
        <v>17</v>
      </c>
      <c r="B43" s="3">
        <v>7.9112039050899998</v>
      </c>
      <c r="C43" s="3">
        <v>8.4350664401900008</v>
      </c>
      <c r="D43" s="3">
        <v>10.277687207890001</v>
      </c>
      <c r="E43" s="3">
        <v>11.00680157191</v>
      </c>
      <c r="F43" s="3">
        <v>37.630759125079997</v>
      </c>
      <c r="G43" s="3">
        <v>11.254056074599999</v>
      </c>
      <c r="H43" s="3">
        <v>10.416295731490001</v>
      </c>
      <c r="I43" s="3">
        <v>10.267098438870001</v>
      </c>
      <c r="J43" s="3">
        <v>10.064605384409999</v>
      </c>
      <c r="K43" s="3">
        <v>42.002055629369998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0" customFormat="1" outlineLevel="2" x14ac:dyDescent="0.25">
      <c r="A44" s="14" t="s">
        <v>9</v>
      </c>
      <c r="B44" s="9">
        <f t="shared" ref="B44:K44" si="15">B45+B49+B55</f>
        <v>26.821102918130002</v>
      </c>
      <c r="C44" s="9">
        <f t="shared" si="15"/>
        <v>44.476807664319999</v>
      </c>
      <c r="D44" s="9">
        <f t="shared" si="15"/>
        <v>70.214985012870002</v>
      </c>
      <c r="E44" s="9">
        <f t="shared" si="15"/>
        <v>34.206742969130005</v>
      </c>
      <c r="F44" s="9">
        <f t="shared" si="15"/>
        <v>175.71963856445001</v>
      </c>
      <c r="G44" s="9">
        <f t="shared" si="15"/>
        <v>39.613613634890001</v>
      </c>
      <c r="H44" s="9">
        <f t="shared" si="15"/>
        <v>37.333562024620001</v>
      </c>
      <c r="I44" s="9">
        <f t="shared" si="15"/>
        <v>89.220078550490001</v>
      </c>
      <c r="J44" s="9">
        <f t="shared" si="15"/>
        <v>25.984508795389999</v>
      </c>
      <c r="K44" s="9">
        <f t="shared" si="15"/>
        <v>192.15176300539002</v>
      </c>
    </row>
    <row r="45" spans="1:35" outlineLevel="3" x14ac:dyDescent="0.25">
      <c r="A45" s="4" t="s">
        <v>13</v>
      </c>
      <c r="B45" s="3">
        <f t="shared" ref="B45:K45" si="16">SUM(B46:B48)</f>
        <v>1.81881882333</v>
      </c>
      <c r="C45" s="3">
        <f t="shared" si="16"/>
        <v>2.1155570852299999</v>
      </c>
      <c r="D45" s="3">
        <f t="shared" si="16"/>
        <v>42.194900770730001</v>
      </c>
      <c r="E45" s="3">
        <f t="shared" si="16"/>
        <v>13.787839765879999</v>
      </c>
      <c r="F45" s="3">
        <f t="shared" si="16"/>
        <v>59.917116445169995</v>
      </c>
      <c r="G45" s="3">
        <f t="shared" si="16"/>
        <v>4.9466375410100003</v>
      </c>
      <c r="H45" s="3">
        <f t="shared" si="16"/>
        <v>2.2950222564899998</v>
      </c>
      <c r="I45" s="3">
        <f t="shared" si="16"/>
        <v>68.262667520280004</v>
      </c>
      <c r="J45" s="3">
        <f t="shared" si="16"/>
        <v>2.1361522700300002</v>
      </c>
      <c r="K45" s="3">
        <f t="shared" si="16"/>
        <v>77.640479587810006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4" x14ac:dyDescent="0.25">
      <c r="A46" s="5" t="s">
        <v>7</v>
      </c>
      <c r="B46" s="3">
        <v>1.81881882333</v>
      </c>
      <c r="C46" s="3">
        <v>2.1155570852299999</v>
      </c>
      <c r="D46" s="3">
        <v>4.3322097044700003</v>
      </c>
      <c r="E46" s="3">
        <v>13.787839765879999</v>
      </c>
      <c r="F46" s="3">
        <v>22.05442537891</v>
      </c>
      <c r="G46" s="3">
        <v>4.9466375410100003</v>
      </c>
      <c r="H46" s="3">
        <v>2.2950222564899998</v>
      </c>
      <c r="I46" s="3">
        <v>7.2772724592899998</v>
      </c>
      <c r="J46" s="3">
        <v>2.1361522700300002</v>
      </c>
      <c r="K46" s="3">
        <v>16.655084526820001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4" x14ac:dyDescent="0.2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outlineLevel="4" x14ac:dyDescent="0.25">
      <c r="A48" s="5" t="s">
        <v>8</v>
      </c>
      <c r="B48" s="3"/>
      <c r="C48" s="3"/>
      <c r="D48" s="3">
        <v>37.862691066259998</v>
      </c>
      <c r="E48" s="3"/>
      <c r="F48" s="3">
        <v>37.862691066259998</v>
      </c>
      <c r="G48" s="3"/>
      <c r="H48" s="3"/>
      <c r="I48" s="3">
        <v>60.985395060990001</v>
      </c>
      <c r="J48" s="3"/>
      <c r="K48" s="3">
        <v>60.985395060990001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x14ac:dyDescent="0.25">
      <c r="A49" s="4" t="s">
        <v>14</v>
      </c>
      <c r="B49" s="3">
        <f t="shared" ref="B49:K49" si="17">SUM(B50:B54)</f>
        <v>0.14859312763999999</v>
      </c>
      <c r="C49" s="3">
        <f t="shared" si="17"/>
        <v>6.8829800410000003E-2</v>
      </c>
      <c r="D49" s="3">
        <f t="shared" si="17"/>
        <v>0.40701727923999997</v>
      </c>
      <c r="E49" s="3">
        <f t="shared" si="17"/>
        <v>0.9280518446399999</v>
      </c>
      <c r="F49" s="3">
        <f t="shared" si="17"/>
        <v>1.5524920519299998</v>
      </c>
      <c r="G49" s="3">
        <f t="shared" si="17"/>
        <v>0.60550008948</v>
      </c>
      <c r="H49" s="3">
        <f t="shared" si="17"/>
        <v>1.01975822593</v>
      </c>
      <c r="I49" s="3">
        <f t="shared" si="17"/>
        <v>0.56294498976999996</v>
      </c>
      <c r="J49" s="3">
        <f t="shared" si="17"/>
        <v>0.95393412786999998</v>
      </c>
      <c r="K49" s="3">
        <f t="shared" si="17"/>
        <v>3.1421374330499998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outlineLevel="4" x14ac:dyDescent="0.2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4" x14ac:dyDescent="0.25">
      <c r="A51" s="5" t="s">
        <v>7</v>
      </c>
      <c r="B51" s="3">
        <v>0.14859312763999999</v>
      </c>
      <c r="C51" s="3">
        <v>6.8829800410000003E-2</v>
      </c>
      <c r="D51" s="3">
        <v>0.21376920890000001</v>
      </c>
      <c r="E51" s="3">
        <v>7.5094570860000001E-2</v>
      </c>
      <c r="F51" s="3">
        <v>0.50628670780999996</v>
      </c>
      <c r="G51" s="3">
        <v>0.39595398926999997</v>
      </c>
      <c r="H51" s="3">
        <v>0.10035363326000001</v>
      </c>
      <c r="I51" s="3">
        <v>0.35339888955999998</v>
      </c>
      <c r="J51" s="3">
        <v>7.1564535240000005E-2</v>
      </c>
      <c r="K51" s="3">
        <v>0.92127104732999998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outlineLevel="4" x14ac:dyDescent="0.25">
      <c r="A52" s="5" t="s">
        <v>11</v>
      </c>
      <c r="B52" s="3"/>
      <c r="C52" s="3">
        <v>0</v>
      </c>
      <c r="D52" s="3"/>
      <c r="E52" s="3">
        <v>0.14842257233</v>
      </c>
      <c r="F52" s="3">
        <v>0.14842257233</v>
      </c>
      <c r="G52" s="3"/>
      <c r="H52" s="3">
        <v>0.1535405919</v>
      </c>
      <c r="I52" s="3"/>
      <c r="J52" s="3">
        <v>0.1535405919</v>
      </c>
      <c r="K52" s="3">
        <v>0.30708118379999999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4" x14ac:dyDescent="0.25">
      <c r="A53" s="5" t="s">
        <v>12</v>
      </c>
      <c r="B53" s="3">
        <v>0</v>
      </c>
      <c r="C53" s="3">
        <v>0</v>
      </c>
      <c r="D53" s="3">
        <v>0.19324807033999999</v>
      </c>
      <c r="E53" s="3">
        <v>0.70453470144999997</v>
      </c>
      <c r="F53" s="3">
        <v>0.89778277178999999</v>
      </c>
      <c r="G53" s="3">
        <v>0.20954610021</v>
      </c>
      <c r="H53" s="3">
        <v>0.76586400077000005</v>
      </c>
      <c r="I53" s="3">
        <v>0.20954610021</v>
      </c>
      <c r="J53" s="3">
        <v>0.72882900073000001</v>
      </c>
      <c r="K53" s="3">
        <v>1.9137852019199999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outlineLevel="4" x14ac:dyDescent="0.2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x14ac:dyDescent="0.25">
      <c r="A55" s="4" t="s">
        <v>16</v>
      </c>
      <c r="B55" s="3">
        <f t="shared" ref="B55:K55" si="18">SUM(B56:B58)</f>
        <v>24.853690967160002</v>
      </c>
      <c r="C55" s="3">
        <f t="shared" si="18"/>
        <v>42.292420778679997</v>
      </c>
      <c r="D55" s="3">
        <f t="shared" si="18"/>
        <v>27.6130669629</v>
      </c>
      <c r="E55" s="3">
        <f t="shared" si="18"/>
        <v>19.490851358610001</v>
      </c>
      <c r="F55" s="3">
        <f t="shared" si="18"/>
        <v>114.25003006735</v>
      </c>
      <c r="G55" s="3">
        <f t="shared" si="18"/>
        <v>34.061476004399999</v>
      </c>
      <c r="H55" s="3">
        <f t="shared" si="18"/>
        <v>34.018781542200003</v>
      </c>
      <c r="I55" s="3">
        <f t="shared" si="18"/>
        <v>20.394466040440001</v>
      </c>
      <c r="J55" s="3">
        <f t="shared" si="18"/>
        <v>22.894422397490001</v>
      </c>
      <c r="K55" s="3">
        <f t="shared" si="18"/>
        <v>111.36914598453001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outlineLevel="4" x14ac:dyDescent="0.25">
      <c r="A56" s="5" t="s">
        <v>7</v>
      </c>
      <c r="B56" s="3">
        <v>0.55557955049999996</v>
      </c>
      <c r="C56" s="3">
        <v>27.711587114810001</v>
      </c>
      <c r="D56" s="3">
        <v>0.69280910506000004</v>
      </c>
      <c r="E56" s="3">
        <v>3.3952020929</v>
      </c>
      <c r="F56" s="3">
        <v>32.355177863270001</v>
      </c>
      <c r="G56" s="3">
        <v>0.77605823866000001</v>
      </c>
      <c r="H56" s="3">
        <v>5.9192999768399996</v>
      </c>
      <c r="I56" s="3">
        <v>0.77602158260999998</v>
      </c>
      <c r="J56" s="3">
        <v>6.1311522538699998</v>
      </c>
      <c r="K56" s="3">
        <v>13.602532051980001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outlineLevel="4" x14ac:dyDescent="0.25">
      <c r="A57" s="5" t="s">
        <v>8</v>
      </c>
      <c r="B57" s="3">
        <v>6.6078078816600003</v>
      </c>
      <c r="C57" s="3">
        <v>4.5635899138699996</v>
      </c>
      <c r="D57" s="3">
        <v>7.4754276736599996</v>
      </c>
      <c r="E57" s="3">
        <v>5.0847117431399997</v>
      </c>
      <c r="F57" s="3">
        <v>23.73153721233</v>
      </c>
      <c r="G57" s="3">
        <v>8.40378715636</v>
      </c>
      <c r="H57" s="3">
        <v>5.2734284175299999</v>
      </c>
      <c r="I57" s="3">
        <v>8.1830163213899993</v>
      </c>
      <c r="J57" s="3">
        <v>5.3278420071800001</v>
      </c>
      <c r="K57" s="3">
        <v>27.188073902460001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outlineLevel="4" x14ac:dyDescent="0.25">
      <c r="A58" s="5" t="s">
        <v>17</v>
      </c>
      <c r="B58" s="3">
        <v>17.690303535000002</v>
      </c>
      <c r="C58" s="3">
        <v>10.01724375</v>
      </c>
      <c r="D58" s="3">
        <v>19.444830184179999</v>
      </c>
      <c r="E58" s="3">
        <v>11.01093752257</v>
      </c>
      <c r="F58" s="3">
        <v>58.163314991749999</v>
      </c>
      <c r="G58" s="3">
        <v>24.88163060938</v>
      </c>
      <c r="H58" s="3">
        <v>22.826053147829999</v>
      </c>
      <c r="I58" s="3">
        <v>11.435428136440001</v>
      </c>
      <c r="J58" s="3">
        <v>11.435428136440001</v>
      </c>
      <c r="K58" s="3">
        <v>70.578540030089997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44.25" customHeight="1" x14ac:dyDescent="0.25">
      <c r="A59" s="30" t="s">
        <v>26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26" customFormat="1" x14ac:dyDescent="0.25">
      <c r="A61" s="27"/>
      <c r="B61" s="27">
        <v>2026</v>
      </c>
      <c r="C61" s="27">
        <v>2027</v>
      </c>
      <c r="D61" s="27">
        <v>2028</v>
      </c>
      <c r="E61" s="27">
        <v>2029</v>
      </c>
      <c r="F61" s="27">
        <v>2030</v>
      </c>
      <c r="G61" s="27">
        <v>2031</v>
      </c>
      <c r="H61" s="27">
        <v>2032</v>
      </c>
      <c r="I61" s="27">
        <v>2033</v>
      </c>
      <c r="J61" s="27">
        <v>2034</v>
      </c>
      <c r="K61" s="27">
        <v>2035</v>
      </c>
      <c r="L61" s="27">
        <v>2036</v>
      </c>
      <c r="M61" s="27">
        <v>2037</v>
      </c>
    </row>
    <row r="62" spans="1:35" s="25" customFormat="1" x14ac:dyDescent="0.25">
      <c r="A62" s="23" t="s">
        <v>0</v>
      </c>
      <c r="B62" s="24">
        <f t="shared" ref="B62:M62" si="19">B63+B80</f>
        <v>712.33530069257995</v>
      </c>
      <c r="C62" s="24">
        <f t="shared" si="19"/>
        <v>612.33681794404993</v>
      </c>
      <c r="D62" s="24">
        <f t="shared" si="19"/>
        <v>521.81520826123995</v>
      </c>
      <c r="E62" s="24">
        <f t="shared" si="19"/>
        <v>501.06473808849</v>
      </c>
      <c r="F62" s="24">
        <f t="shared" si="19"/>
        <v>433.72879793699002</v>
      </c>
      <c r="G62" s="24">
        <f t="shared" si="19"/>
        <v>457.16222707673006</v>
      </c>
      <c r="H62" s="24">
        <f t="shared" si="19"/>
        <v>420.79089397924997</v>
      </c>
      <c r="I62" s="24">
        <f t="shared" si="19"/>
        <v>369.70713473630002</v>
      </c>
      <c r="J62" s="24">
        <f t="shared" si="19"/>
        <v>330.32636608871996</v>
      </c>
      <c r="K62" s="24">
        <f t="shared" si="19"/>
        <v>419.09931613550003</v>
      </c>
      <c r="L62" s="24">
        <f t="shared" si="19"/>
        <v>294.82646505846998</v>
      </c>
      <c r="M62" s="24">
        <f t="shared" si="19"/>
        <v>326.90757522236004</v>
      </c>
    </row>
    <row r="63" spans="1:35" s="25" customFormat="1" outlineLevel="1" x14ac:dyDescent="0.25">
      <c r="A63" s="15" t="s">
        <v>1</v>
      </c>
      <c r="B63" s="16">
        <f t="shared" ref="B63:M63" si="20">B64+B73</f>
        <v>292.93449955681001</v>
      </c>
      <c r="C63" s="16">
        <f t="shared" si="20"/>
        <v>230.59614042045001</v>
      </c>
      <c r="D63" s="16">
        <f t="shared" si="20"/>
        <v>122.06287009296001</v>
      </c>
      <c r="E63" s="16">
        <f t="shared" si="20"/>
        <v>101.49496748828999</v>
      </c>
      <c r="F63" s="16">
        <f t="shared" si="20"/>
        <v>111.87875086216</v>
      </c>
      <c r="G63" s="16">
        <f t="shared" si="20"/>
        <v>129.69418513515001</v>
      </c>
      <c r="H63" s="16">
        <f t="shared" si="20"/>
        <v>111.96513092126</v>
      </c>
      <c r="I63" s="16">
        <f t="shared" si="20"/>
        <v>116.56922992549001</v>
      </c>
      <c r="J63" s="16">
        <f t="shared" si="20"/>
        <v>99.804899316960004</v>
      </c>
      <c r="K63" s="16">
        <f t="shared" si="20"/>
        <v>116.58235927776001</v>
      </c>
      <c r="L63" s="16">
        <f t="shared" si="20"/>
        <v>130.55585266999998</v>
      </c>
      <c r="M63" s="16">
        <f t="shared" si="20"/>
        <v>168.683360808</v>
      </c>
    </row>
    <row r="64" spans="1:35" s="25" customFormat="1" outlineLevel="2" x14ac:dyDescent="0.25">
      <c r="A64" s="14" t="s">
        <v>2</v>
      </c>
      <c r="B64" s="24">
        <f t="shared" ref="B64:M64" si="21">B65+B67+B69</f>
        <v>128.23560248948002</v>
      </c>
      <c r="C64" s="24">
        <f t="shared" si="21"/>
        <v>103.78828072466</v>
      </c>
      <c r="D64" s="24">
        <f t="shared" si="21"/>
        <v>82.021447570480007</v>
      </c>
      <c r="E64" s="24">
        <f t="shared" si="21"/>
        <v>76.982034965809987</v>
      </c>
      <c r="F64" s="24">
        <f t="shared" si="21"/>
        <v>74.828697339680005</v>
      </c>
      <c r="G64" s="24">
        <f t="shared" si="21"/>
        <v>71.503134623560001</v>
      </c>
      <c r="H64" s="24">
        <f t="shared" si="21"/>
        <v>66.934179398780003</v>
      </c>
      <c r="I64" s="24">
        <f t="shared" si="21"/>
        <v>63.589113403010003</v>
      </c>
      <c r="J64" s="24">
        <f t="shared" si="21"/>
        <v>57.574902794480003</v>
      </c>
      <c r="K64" s="24">
        <f t="shared" si="21"/>
        <v>52.51236275478</v>
      </c>
      <c r="L64" s="24">
        <f t="shared" si="21"/>
        <v>46.634808669999998</v>
      </c>
      <c r="M64" s="24">
        <f t="shared" si="21"/>
        <v>36.585616807999997</v>
      </c>
    </row>
    <row r="65" spans="1:13" s="17" customFormat="1" outlineLevel="3" x14ac:dyDescent="0.25">
      <c r="A65" s="21" t="s">
        <v>3</v>
      </c>
      <c r="B65" s="20">
        <f t="shared" ref="B65:M65" si="22">SUM(B66:B66)</f>
        <v>2.5000000000000001E-4</v>
      </c>
      <c r="C65" s="20">
        <f t="shared" si="22"/>
        <v>2.5000000000000001E-4</v>
      </c>
      <c r="D65" s="20">
        <f t="shared" si="22"/>
        <v>0</v>
      </c>
      <c r="E65" s="20">
        <f t="shared" si="22"/>
        <v>0</v>
      </c>
      <c r="F65" s="20">
        <f t="shared" si="22"/>
        <v>0</v>
      </c>
      <c r="G65" s="20">
        <f t="shared" si="22"/>
        <v>0</v>
      </c>
      <c r="H65" s="20">
        <f t="shared" si="22"/>
        <v>0</v>
      </c>
      <c r="I65" s="20">
        <f t="shared" si="22"/>
        <v>0</v>
      </c>
      <c r="J65" s="20">
        <f t="shared" si="22"/>
        <v>0</v>
      </c>
      <c r="K65" s="20">
        <f t="shared" si="22"/>
        <v>0</v>
      </c>
      <c r="L65" s="20">
        <f t="shared" si="22"/>
        <v>0</v>
      </c>
      <c r="M65" s="20">
        <f t="shared" si="22"/>
        <v>0</v>
      </c>
    </row>
    <row r="66" spans="1:13" s="17" customFormat="1" outlineLevel="4" x14ac:dyDescent="0.25">
      <c r="A66" s="22" t="s">
        <v>4</v>
      </c>
      <c r="B66" s="20">
        <v>2.5000000000000001E-4</v>
      </c>
      <c r="C66" s="20">
        <v>2.5000000000000001E-4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s="17" customFormat="1" outlineLevel="3" x14ac:dyDescent="0.25">
      <c r="A67" s="21" t="s">
        <v>5</v>
      </c>
      <c r="B67" s="20">
        <f t="shared" ref="B67:M67" si="23">SUM(B68:B68)</f>
        <v>6.3630674289999994E-2</v>
      </c>
      <c r="C67" s="20">
        <f t="shared" si="23"/>
        <v>5.7018048170000002E-2</v>
      </c>
      <c r="D67" s="20">
        <f t="shared" si="23"/>
        <v>5.0412240580000003E-2</v>
      </c>
      <c r="E67" s="20">
        <f t="shared" si="23"/>
        <v>4.3792795910000001E-2</v>
      </c>
      <c r="F67" s="20">
        <f t="shared" si="23"/>
        <v>3.7180169780000001E-2</v>
      </c>
      <c r="G67" s="20">
        <f t="shared" si="23"/>
        <v>3.0567543660000002E-2</v>
      </c>
      <c r="H67" s="20">
        <f t="shared" si="23"/>
        <v>2.3961736080000001E-2</v>
      </c>
      <c r="I67" s="20">
        <f t="shared" si="23"/>
        <v>1.7342291409999998E-2</v>
      </c>
      <c r="J67" s="20">
        <f t="shared" si="23"/>
        <v>1.072966528E-2</v>
      </c>
      <c r="K67" s="20">
        <f t="shared" si="23"/>
        <v>4.1170391799999996E-3</v>
      </c>
      <c r="L67" s="20">
        <f t="shared" si="23"/>
        <v>0</v>
      </c>
      <c r="M67" s="20">
        <f t="shared" si="23"/>
        <v>0</v>
      </c>
    </row>
    <row r="68" spans="1:13" s="17" customFormat="1" outlineLevel="4" x14ac:dyDescent="0.25">
      <c r="A68" s="22" t="s">
        <v>4</v>
      </c>
      <c r="B68" s="20">
        <v>6.3630674289999994E-2</v>
      </c>
      <c r="C68" s="20">
        <v>5.7018048170000002E-2</v>
      </c>
      <c r="D68" s="20">
        <v>5.0412240580000003E-2</v>
      </c>
      <c r="E68" s="20">
        <v>4.3792795910000001E-2</v>
      </c>
      <c r="F68" s="20">
        <v>3.7180169780000001E-2</v>
      </c>
      <c r="G68" s="20">
        <v>3.0567543660000002E-2</v>
      </c>
      <c r="H68" s="20">
        <v>2.3961736080000001E-2</v>
      </c>
      <c r="I68" s="20">
        <v>1.7342291409999998E-2</v>
      </c>
      <c r="J68" s="20">
        <v>1.072966528E-2</v>
      </c>
      <c r="K68" s="20">
        <v>4.1170391799999996E-3</v>
      </c>
      <c r="L68" s="20"/>
      <c r="M68" s="20"/>
    </row>
    <row r="69" spans="1:13" s="17" customFormat="1" outlineLevel="3" x14ac:dyDescent="0.25">
      <c r="A69" s="21" t="s">
        <v>6</v>
      </c>
      <c r="B69" s="20">
        <f t="shared" ref="B69:M69" si="24">SUM(B70:B72)</f>
        <v>128.17172181519001</v>
      </c>
      <c r="C69" s="20">
        <f t="shared" si="24"/>
        <v>103.73101267649</v>
      </c>
      <c r="D69" s="20">
        <f t="shared" si="24"/>
        <v>81.971035329900005</v>
      </c>
      <c r="E69" s="20">
        <f t="shared" si="24"/>
        <v>76.938242169899993</v>
      </c>
      <c r="F69" s="20">
        <f t="shared" si="24"/>
        <v>74.791517169900004</v>
      </c>
      <c r="G69" s="20">
        <f t="shared" si="24"/>
        <v>71.472567079900003</v>
      </c>
      <c r="H69" s="20">
        <f t="shared" si="24"/>
        <v>66.910217662700006</v>
      </c>
      <c r="I69" s="20">
        <f t="shared" si="24"/>
        <v>63.5717711116</v>
      </c>
      <c r="J69" s="20">
        <f t="shared" si="24"/>
        <v>57.5641731292</v>
      </c>
      <c r="K69" s="20">
        <f t="shared" si="24"/>
        <v>52.508245715599998</v>
      </c>
      <c r="L69" s="20">
        <f t="shared" si="24"/>
        <v>46.634808669999998</v>
      </c>
      <c r="M69" s="20">
        <f t="shared" si="24"/>
        <v>36.585616807999997</v>
      </c>
    </row>
    <row r="70" spans="1:13" s="17" customFormat="1" outlineLevel="4" x14ac:dyDescent="0.25">
      <c r="A70" s="22" t="s">
        <v>7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s="17" customFormat="1" outlineLevel="4" x14ac:dyDescent="0.25">
      <c r="A71" s="22" t="s">
        <v>4</v>
      </c>
      <c r="B71" s="20">
        <v>128.17172181519001</v>
      </c>
      <c r="C71" s="20">
        <v>103.73101267649</v>
      </c>
      <c r="D71" s="20">
        <v>81.971035329900005</v>
      </c>
      <c r="E71" s="20">
        <v>76.938242169899993</v>
      </c>
      <c r="F71" s="20">
        <v>74.791517169900004</v>
      </c>
      <c r="G71" s="20">
        <v>71.472567079900003</v>
      </c>
      <c r="H71" s="20">
        <v>66.910217662700006</v>
      </c>
      <c r="I71" s="20">
        <v>63.5717711116</v>
      </c>
      <c r="J71" s="20">
        <v>57.5641731292</v>
      </c>
      <c r="K71" s="20">
        <v>52.508245715599998</v>
      </c>
      <c r="L71" s="20">
        <v>46.634808669999998</v>
      </c>
      <c r="M71" s="20">
        <v>36.585616807999997</v>
      </c>
    </row>
    <row r="72" spans="1:13" s="17" customFormat="1" outlineLevel="4" x14ac:dyDescent="0.25">
      <c r="A72" s="22" t="s">
        <v>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s="25" customFormat="1" outlineLevel="2" x14ac:dyDescent="0.25">
      <c r="A73" s="14" t="s">
        <v>9</v>
      </c>
      <c r="B73" s="24">
        <f t="shared" ref="B73:M73" si="25">B74+B76</f>
        <v>164.69889706732999</v>
      </c>
      <c r="C73" s="24">
        <f t="shared" si="25"/>
        <v>126.80785969579</v>
      </c>
      <c r="D73" s="24">
        <f t="shared" si="25"/>
        <v>40.041422522480005</v>
      </c>
      <c r="E73" s="24">
        <f t="shared" si="25"/>
        <v>24.512932522480003</v>
      </c>
      <c r="F73" s="24">
        <f t="shared" si="25"/>
        <v>37.050053522479999</v>
      </c>
      <c r="G73" s="24">
        <f t="shared" si="25"/>
        <v>58.191050511589999</v>
      </c>
      <c r="H73" s="24">
        <f t="shared" si="25"/>
        <v>45.030951522480002</v>
      </c>
      <c r="I73" s="24">
        <f t="shared" si="25"/>
        <v>52.980116522480003</v>
      </c>
      <c r="J73" s="24">
        <f t="shared" si="25"/>
        <v>42.22999652248</v>
      </c>
      <c r="K73" s="24">
        <f t="shared" si="25"/>
        <v>64.069996522980006</v>
      </c>
      <c r="L73" s="24">
        <f t="shared" si="25"/>
        <v>83.921043999999995</v>
      </c>
      <c r="M73" s="24">
        <f t="shared" si="25"/>
        <v>132.09774400000001</v>
      </c>
    </row>
    <row r="74" spans="1:13" s="17" customFormat="1" outlineLevel="3" x14ac:dyDescent="0.25">
      <c r="A74" s="21" t="s">
        <v>5</v>
      </c>
      <c r="B74" s="20">
        <f t="shared" ref="B74:M74" si="26">SUM(B75:B75)</f>
        <v>0.13225252248</v>
      </c>
      <c r="C74" s="20">
        <f t="shared" si="26"/>
        <v>0.13225252248</v>
      </c>
      <c r="D74" s="20">
        <f t="shared" si="26"/>
        <v>0.13225252248</v>
      </c>
      <c r="E74" s="20">
        <f t="shared" si="26"/>
        <v>0.13225252248</v>
      </c>
      <c r="F74" s="20">
        <f t="shared" si="26"/>
        <v>0.13225252248</v>
      </c>
      <c r="G74" s="20">
        <f t="shared" si="26"/>
        <v>0.13225252248</v>
      </c>
      <c r="H74" s="20">
        <f t="shared" si="26"/>
        <v>0.13225252248</v>
      </c>
      <c r="I74" s="20">
        <f t="shared" si="26"/>
        <v>0.13225252248</v>
      </c>
      <c r="J74" s="20">
        <f t="shared" si="26"/>
        <v>0.13225252248</v>
      </c>
      <c r="K74" s="20">
        <f t="shared" si="26"/>
        <v>0.13225252298000001</v>
      </c>
      <c r="L74" s="20">
        <f t="shared" si="26"/>
        <v>0</v>
      </c>
      <c r="M74" s="20">
        <f t="shared" si="26"/>
        <v>0</v>
      </c>
    </row>
    <row r="75" spans="1:13" s="17" customFormat="1" outlineLevel="4" x14ac:dyDescent="0.25">
      <c r="A75" s="22" t="s">
        <v>4</v>
      </c>
      <c r="B75" s="20">
        <v>0.13225252248</v>
      </c>
      <c r="C75" s="20">
        <v>0.13225252248</v>
      </c>
      <c r="D75" s="20">
        <v>0.13225252248</v>
      </c>
      <c r="E75" s="20">
        <v>0.13225252248</v>
      </c>
      <c r="F75" s="20">
        <v>0.13225252248</v>
      </c>
      <c r="G75" s="20">
        <v>0.13225252248</v>
      </c>
      <c r="H75" s="20">
        <v>0.13225252248</v>
      </c>
      <c r="I75" s="20">
        <v>0.13225252248</v>
      </c>
      <c r="J75" s="20">
        <v>0.13225252248</v>
      </c>
      <c r="K75" s="20">
        <v>0.13225252298000001</v>
      </c>
      <c r="L75" s="20"/>
      <c r="M75" s="20"/>
    </row>
    <row r="76" spans="1:13" s="17" customFormat="1" outlineLevel="3" x14ac:dyDescent="0.25">
      <c r="A76" s="21" t="s">
        <v>6</v>
      </c>
      <c r="B76" s="20">
        <f t="shared" ref="B76:M76" si="27">SUM(B77:B79)</f>
        <v>164.56664454484999</v>
      </c>
      <c r="C76" s="20">
        <f t="shared" si="27"/>
        <v>126.67560717331</v>
      </c>
      <c r="D76" s="20">
        <f t="shared" si="27"/>
        <v>39.909170000000003</v>
      </c>
      <c r="E76" s="20">
        <f t="shared" si="27"/>
        <v>24.380680000000002</v>
      </c>
      <c r="F76" s="20">
        <f t="shared" si="27"/>
        <v>36.917800999999997</v>
      </c>
      <c r="G76" s="20">
        <f t="shared" si="27"/>
        <v>58.058797989109998</v>
      </c>
      <c r="H76" s="20">
        <f t="shared" si="27"/>
        <v>44.898699000000001</v>
      </c>
      <c r="I76" s="20">
        <f t="shared" si="27"/>
        <v>52.847864000000001</v>
      </c>
      <c r="J76" s="20">
        <f t="shared" si="27"/>
        <v>42.097743999999999</v>
      </c>
      <c r="K76" s="20">
        <f t="shared" si="27"/>
        <v>63.937744000000002</v>
      </c>
      <c r="L76" s="20">
        <f t="shared" si="27"/>
        <v>83.921043999999995</v>
      </c>
      <c r="M76" s="20">
        <f t="shared" si="27"/>
        <v>132.09774400000001</v>
      </c>
    </row>
    <row r="77" spans="1:13" s="17" customFormat="1" outlineLevel="4" x14ac:dyDescent="0.25">
      <c r="A77" s="22" t="s">
        <v>7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s="17" customFormat="1" outlineLevel="4" x14ac:dyDescent="0.25">
      <c r="A78" s="22" t="s">
        <v>4</v>
      </c>
      <c r="B78" s="20">
        <v>164.56664454484999</v>
      </c>
      <c r="C78" s="20">
        <v>126.67560717331</v>
      </c>
      <c r="D78" s="20">
        <v>39.909170000000003</v>
      </c>
      <c r="E78" s="20">
        <v>24.380680000000002</v>
      </c>
      <c r="F78" s="20">
        <v>36.917800999999997</v>
      </c>
      <c r="G78" s="20">
        <v>58.058797989109998</v>
      </c>
      <c r="H78" s="20">
        <v>44.898699000000001</v>
      </c>
      <c r="I78" s="20">
        <v>52.847864000000001</v>
      </c>
      <c r="J78" s="20">
        <v>42.097743999999999</v>
      </c>
      <c r="K78" s="20">
        <v>63.937744000000002</v>
      </c>
      <c r="L78" s="20">
        <v>83.921043999999995</v>
      </c>
      <c r="M78" s="20">
        <v>132.09774400000001</v>
      </c>
    </row>
    <row r="79" spans="1:13" s="17" customFormat="1" outlineLevel="4" x14ac:dyDescent="0.25">
      <c r="A79" s="22" t="s">
        <v>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s="25" customFormat="1" outlineLevel="1" x14ac:dyDescent="0.25">
      <c r="A80" s="15" t="s">
        <v>10</v>
      </c>
      <c r="B80" s="16">
        <f t="shared" ref="B80:M80" si="28">B81+B102</f>
        <v>419.40080113577</v>
      </c>
      <c r="C80" s="16">
        <f t="shared" si="28"/>
        <v>381.74067752359997</v>
      </c>
      <c r="D80" s="16">
        <f t="shared" si="28"/>
        <v>399.75233816827995</v>
      </c>
      <c r="E80" s="16">
        <f t="shared" si="28"/>
        <v>399.5697706002</v>
      </c>
      <c r="F80" s="16">
        <f t="shared" si="28"/>
        <v>321.85004707483</v>
      </c>
      <c r="G80" s="16">
        <f t="shared" si="28"/>
        <v>327.46804194158005</v>
      </c>
      <c r="H80" s="16">
        <f t="shared" si="28"/>
        <v>308.82576305799</v>
      </c>
      <c r="I80" s="16">
        <f t="shared" si="28"/>
        <v>253.13790481081003</v>
      </c>
      <c r="J80" s="16">
        <f t="shared" si="28"/>
        <v>230.52146677175998</v>
      </c>
      <c r="K80" s="16">
        <f t="shared" si="28"/>
        <v>302.51695685774001</v>
      </c>
      <c r="L80" s="16">
        <f t="shared" si="28"/>
        <v>164.27061238847</v>
      </c>
      <c r="M80" s="16">
        <f t="shared" si="28"/>
        <v>158.22421441436001</v>
      </c>
    </row>
    <row r="81" spans="1:13" s="25" customFormat="1" outlineLevel="2" x14ac:dyDescent="0.25">
      <c r="A81" s="14" t="s">
        <v>2</v>
      </c>
      <c r="B81" s="24">
        <f t="shared" ref="B81:M81" si="29">B82+B88+B92+B98</f>
        <v>168.6843141359</v>
      </c>
      <c r="C81" s="24">
        <f t="shared" si="29"/>
        <v>156.09499322196999</v>
      </c>
      <c r="D81" s="24">
        <f t="shared" si="29"/>
        <v>142.98995207900001</v>
      </c>
      <c r="E81" s="24">
        <f t="shared" si="29"/>
        <v>128.47465230947</v>
      </c>
      <c r="F81" s="24">
        <f t="shared" si="29"/>
        <v>101.88120136677</v>
      </c>
      <c r="G81" s="24">
        <f t="shared" si="29"/>
        <v>79.161993988640006</v>
      </c>
      <c r="H81" s="24">
        <f t="shared" si="29"/>
        <v>69.659143996020006</v>
      </c>
      <c r="I81" s="24">
        <f t="shared" si="29"/>
        <v>61.369833912190003</v>
      </c>
      <c r="J81" s="24">
        <f t="shared" si="29"/>
        <v>53.74313817617</v>
      </c>
      <c r="K81" s="24">
        <f t="shared" si="29"/>
        <v>44.68382673704</v>
      </c>
      <c r="L81" s="24">
        <f t="shared" si="29"/>
        <v>39.264808703689994</v>
      </c>
      <c r="M81" s="24">
        <f t="shared" si="29"/>
        <v>36.82543764922</v>
      </c>
    </row>
    <row r="82" spans="1:13" s="17" customFormat="1" outlineLevel="3" x14ac:dyDescent="0.25">
      <c r="A82" s="21" t="s">
        <v>3</v>
      </c>
      <c r="B82" s="20">
        <f t="shared" ref="B82:M82" si="30">SUM(B83:B87)</f>
        <v>0.51553661841000009</v>
      </c>
      <c r="C82" s="20">
        <f t="shared" si="30"/>
        <v>0.21746795077999997</v>
      </c>
      <c r="D82" s="20">
        <f t="shared" si="30"/>
        <v>0.13397422528</v>
      </c>
      <c r="E82" s="20">
        <f t="shared" si="30"/>
        <v>0.13038621777999998</v>
      </c>
      <c r="F82" s="20">
        <f t="shared" si="30"/>
        <v>0.1147571401</v>
      </c>
      <c r="G82" s="20">
        <f t="shared" si="30"/>
        <v>0.1135331401</v>
      </c>
      <c r="H82" s="20">
        <f t="shared" si="30"/>
        <v>0.11264370009999999</v>
      </c>
      <c r="I82" s="20">
        <f t="shared" si="30"/>
        <v>0.11264370009999999</v>
      </c>
      <c r="J82" s="20">
        <f t="shared" si="30"/>
        <v>0.11264370009999999</v>
      </c>
      <c r="K82" s="20">
        <f t="shared" si="30"/>
        <v>0.11199600010000001</v>
      </c>
      <c r="L82" s="20">
        <f t="shared" si="30"/>
        <v>0.11199600010000001</v>
      </c>
      <c r="M82" s="20">
        <f t="shared" si="30"/>
        <v>0.11199600010000001</v>
      </c>
    </row>
    <row r="83" spans="1:13" s="17" customFormat="1" outlineLevel="4" x14ac:dyDescent="0.25">
      <c r="A83" s="22" t="s">
        <v>7</v>
      </c>
      <c r="B83" s="20">
        <v>5.0685000000000001E-3</v>
      </c>
      <c r="C83" s="20">
        <v>5.0575999999999998E-3</v>
      </c>
      <c r="D83" s="20">
        <v>5.0358E-3</v>
      </c>
      <c r="E83" s="20">
        <v>1.4477925E-3</v>
      </c>
      <c r="F83" s="20">
        <v>8.8944000000000002E-4</v>
      </c>
      <c r="G83" s="20">
        <v>8.8944000000000002E-4</v>
      </c>
      <c r="H83" s="20"/>
      <c r="I83" s="20"/>
      <c r="J83" s="20"/>
      <c r="K83" s="20"/>
      <c r="L83" s="20"/>
      <c r="M83" s="20"/>
    </row>
    <row r="84" spans="1:13" s="17" customFormat="1" outlineLevel="4" x14ac:dyDescent="0.25">
      <c r="A84" s="22" t="s">
        <v>11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s="17" customFormat="1" outlineLevel="4" x14ac:dyDescent="0.25">
      <c r="A85" s="22" t="s">
        <v>12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s="17" customFormat="1" outlineLevel="4" x14ac:dyDescent="0.25">
      <c r="A86" s="22" t="s">
        <v>4</v>
      </c>
      <c r="B86" s="20">
        <v>6.4999999999999996E-6</v>
      </c>
      <c r="C86" s="20">
        <v>6.4999999999999996E-6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s="17" customFormat="1" outlineLevel="4" x14ac:dyDescent="0.25">
      <c r="A87" s="22" t="s">
        <v>8</v>
      </c>
      <c r="B87" s="20">
        <v>0.51046161841000004</v>
      </c>
      <c r="C87" s="20">
        <v>0.21240385077999999</v>
      </c>
      <c r="D87" s="20">
        <v>0.12893842527999999</v>
      </c>
      <c r="E87" s="20">
        <v>0.12893842527999999</v>
      </c>
      <c r="F87" s="20">
        <v>0.1138677001</v>
      </c>
      <c r="G87" s="20">
        <v>0.11264370009999999</v>
      </c>
      <c r="H87" s="20">
        <v>0.11264370009999999</v>
      </c>
      <c r="I87" s="20">
        <v>0.11264370009999999</v>
      </c>
      <c r="J87" s="20">
        <v>0.11264370009999999</v>
      </c>
      <c r="K87" s="20">
        <v>0.11199600010000001</v>
      </c>
      <c r="L87" s="20">
        <v>0.11199600010000001</v>
      </c>
      <c r="M87" s="20">
        <v>0.11199600010000001</v>
      </c>
    </row>
    <row r="88" spans="1:13" s="17" customFormat="1" outlineLevel="3" x14ac:dyDescent="0.25">
      <c r="A88" s="21" t="s">
        <v>13</v>
      </c>
      <c r="B88" s="20">
        <f t="shared" ref="B88:M88" si="31">SUM(B89:B91)</f>
        <v>62.547248709099996</v>
      </c>
      <c r="C88" s="20">
        <f t="shared" si="31"/>
        <v>53.555149933220001</v>
      </c>
      <c r="D88" s="20">
        <f t="shared" si="31"/>
        <v>48.247270904239997</v>
      </c>
      <c r="E88" s="20">
        <f t="shared" si="31"/>
        <v>39.837211295469999</v>
      </c>
      <c r="F88" s="20">
        <f t="shared" si="31"/>
        <v>30.94734916474</v>
      </c>
      <c r="G88" s="20">
        <f t="shared" si="31"/>
        <v>22.046710835429998</v>
      </c>
      <c r="H88" s="20">
        <f t="shared" si="31"/>
        <v>19.511630899450001</v>
      </c>
      <c r="I88" s="20">
        <f t="shared" si="31"/>
        <v>15.887956993980001</v>
      </c>
      <c r="J88" s="20">
        <f t="shared" si="31"/>
        <v>11.312196333580001</v>
      </c>
      <c r="K88" s="20">
        <f t="shared" si="31"/>
        <v>4.0148868964300002</v>
      </c>
      <c r="L88" s="20">
        <f t="shared" si="31"/>
        <v>0.10754570002</v>
      </c>
      <c r="M88" s="20">
        <f t="shared" si="31"/>
        <v>4.5650487920000003E-2</v>
      </c>
    </row>
    <row r="89" spans="1:13" s="17" customFormat="1" outlineLevel="4" x14ac:dyDescent="0.25">
      <c r="A89" s="22" t="s">
        <v>7</v>
      </c>
      <c r="B89" s="20">
        <v>9.29160308212</v>
      </c>
      <c r="C89" s="20">
        <v>6.7942375750700004</v>
      </c>
      <c r="D89" s="20">
        <v>6.4755688021199997</v>
      </c>
      <c r="E89" s="20">
        <v>2.8546604255700001</v>
      </c>
      <c r="F89" s="20">
        <v>2.48112659908</v>
      </c>
      <c r="G89" s="20">
        <v>2.4606363674399998</v>
      </c>
      <c r="H89" s="20">
        <v>2.4401358720999999</v>
      </c>
      <c r="I89" s="20">
        <v>6.3143337900000004E-3</v>
      </c>
      <c r="J89" s="20">
        <v>4.5771414E-3</v>
      </c>
      <c r="K89" s="20"/>
      <c r="L89" s="20"/>
      <c r="M89" s="20"/>
    </row>
    <row r="90" spans="1:13" s="17" customFormat="1" outlineLevel="4" x14ac:dyDescent="0.25">
      <c r="A90" s="22" t="s">
        <v>11</v>
      </c>
      <c r="B90" s="20">
        <v>0.70615885048000004</v>
      </c>
      <c r="C90" s="20">
        <v>0.70464022909000001</v>
      </c>
      <c r="D90" s="20">
        <v>0.67202828611999998</v>
      </c>
      <c r="E90" s="20">
        <v>0.60176123372000001</v>
      </c>
      <c r="F90" s="20">
        <v>0.47097614102000002</v>
      </c>
      <c r="G90" s="20">
        <v>0.41036005111000001</v>
      </c>
      <c r="H90" s="20">
        <v>0.35051261263</v>
      </c>
      <c r="I90" s="20">
        <v>0.28903524646000001</v>
      </c>
      <c r="J90" s="20">
        <v>0.22851178242</v>
      </c>
      <c r="K90" s="20">
        <v>0.16789569303999999</v>
      </c>
      <c r="L90" s="20">
        <v>0.10754570002</v>
      </c>
      <c r="M90" s="20">
        <v>4.5650487920000003E-2</v>
      </c>
    </row>
    <row r="91" spans="1:13" s="17" customFormat="1" outlineLevel="4" x14ac:dyDescent="0.25">
      <c r="A91" s="22" t="s">
        <v>8</v>
      </c>
      <c r="B91" s="20">
        <v>52.549486776499997</v>
      </c>
      <c r="C91" s="20">
        <v>46.056272129059998</v>
      </c>
      <c r="D91" s="20">
        <v>41.099673815999999</v>
      </c>
      <c r="E91" s="20">
        <v>36.380789636179998</v>
      </c>
      <c r="F91" s="20">
        <v>27.995246424640001</v>
      </c>
      <c r="G91" s="20">
        <v>19.175714416879998</v>
      </c>
      <c r="H91" s="20">
        <v>16.720982414720002</v>
      </c>
      <c r="I91" s="20">
        <v>15.592607413730001</v>
      </c>
      <c r="J91" s="20">
        <v>11.079107409760001</v>
      </c>
      <c r="K91" s="20">
        <v>3.84699120339</v>
      </c>
      <c r="L91" s="20"/>
      <c r="M91" s="20"/>
    </row>
    <row r="92" spans="1:13" s="17" customFormat="1" outlineLevel="3" x14ac:dyDescent="0.25">
      <c r="A92" s="21" t="s">
        <v>14</v>
      </c>
      <c r="B92" s="20">
        <f t="shared" ref="B92:M92" si="32">SUM(B93:B97)</f>
        <v>1.88954592539</v>
      </c>
      <c r="C92" s="20">
        <f t="shared" si="32"/>
        <v>6.7528659272299993</v>
      </c>
      <c r="D92" s="20">
        <f t="shared" si="32"/>
        <v>4.9056376823000001</v>
      </c>
      <c r="E92" s="20">
        <f t="shared" si="32"/>
        <v>5.2435597079399994</v>
      </c>
      <c r="F92" s="20">
        <f t="shared" si="32"/>
        <v>4.0003144262100001</v>
      </c>
      <c r="G92" s="20">
        <f t="shared" si="32"/>
        <v>3.36572691207</v>
      </c>
      <c r="H92" s="20">
        <f t="shared" si="32"/>
        <v>2.0128525319900001</v>
      </c>
      <c r="I92" s="20">
        <f t="shared" si="32"/>
        <v>1.25312962864</v>
      </c>
      <c r="J92" s="20">
        <f t="shared" si="32"/>
        <v>0.98022775701999998</v>
      </c>
      <c r="K92" s="20">
        <f t="shared" si="32"/>
        <v>0.86922704242000004</v>
      </c>
      <c r="L92" s="20">
        <f t="shared" si="32"/>
        <v>0.80227778147999995</v>
      </c>
      <c r="M92" s="20">
        <f t="shared" si="32"/>
        <v>0.31860490481000003</v>
      </c>
    </row>
    <row r="93" spans="1:13" s="17" customFormat="1" outlineLevel="4" x14ac:dyDescent="0.25">
      <c r="A93" s="22" t="s">
        <v>15</v>
      </c>
      <c r="B93" s="20">
        <v>0.55830225114999998</v>
      </c>
      <c r="C93" s="20">
        <v>1.7436319015199999</v>
      </c>
      <c r="D93" s="20">
        <v>1.70204794389</v>
      </c>
      <c r="E93" s="20">
        <v>2.2412505832299998</v>
      </c>
      <c r="F93" s="20">
        <v>1.52650958949</v>
      </c>
      <c r="G93" s="20">
        <v>1.0705736487399999</v>
      </c>
      <c r="H93" s="20">
        <v>0.61712544548000003</v>
      </c>
      <c r="I93" s="20">
        <v>0.23330557858000001</v>
      </c>
      <c r="J93" s="20">
        <v>3.7429808330000001E-2</v>
      </c>
      <c r="K93" s="20"/>
      <c r="L93" s="20"/>
      <c r="M93" s="20"/>
    </row>
    <row r="94" spans="1:13" s="17" customFormat="1" outlineLevel="4" x14ac:dyDescent="0.25">
      <c r="A94" s="22" t="s">
        <v>7</v>
      </c>
      <c r="B94" s="20">
        <v>0.28841101102</v>
      </c>
      <c r="C94" s="20">
        <v>3.0967781487399999</v>
      </c>
      <c r="D94" s="20">
        <v>1.39536352467</v>
      </c>
      <c r="E94" s="20">
        <v>1.2120177620899999</v>
      </c>
      <c r="F94" s="20">
        <v>0.90464783851999997</v>
      </c>
      <c r="G94" s="20">
        <v>0.74051301203999997</v>
      </c>
      <c r="H94" s="20">
        <v>0.79149274213999998</v>
      </c>
      <c r="I94" s="20">
        <v>0.69828241501999999</v>
      </c>
      <c r="J94" s="20">
        <v>0.64636053493000001</v>
      </c>
      <c r="K94" s="20">
        <v>0.59588719412000002</v>
      </c>
      <c r="L94" s="20">
        <v>0.54611111870999995</v>
      </c>
      <c r="M94" s="20">
        <v>7.8840193350000004E-2</v>
      </c>
    </row>
    <row r="95" spans="1:13" s="17" customFormat="1" outlineLevel="4" x14ac:dyDescent="0.25">
      <c r="A95" s="22" t="s">
        <v>11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s="17" customFormat="1" outlineLevel="4" x14ac:dyDescent="0.25">
      <c r="A96" s="22" t="s">
        <v>12</v>
      </c>
      <c r="B96" s="20">
        <v>0.45948492285999998</v>
      </c>
      <c r="C96" s="20">
        <v>1.0434355910099999</v>
      </c>
      <c r="D96" s="20">
        <v>1.0299245473700001</v>
      </c>
      <c r="E96" s="20">
        <v>1.0192549636499999</v>
      </c>
      <c r="F96" s="20">
        <v>0.89320116485000001</v>
      </c>
      <c r="G96" s="20">
        <v>0.88364384440999999</v>
      </c>
      <c r="H96" s="20">
        <v>0.34761289421000002</v>
      </c>
      <c r="I96" s="20">
        <v>0.32154163504</v>
      </c>
      <c r="J96" s="20">
        <v>0.29643741375999999</v>
      </c>
      <c r="K96" s="20">
        <v>0.27333984830000002</v>
      </c>
      <c r="L96" s="20">
        <v>0.25616666277</v>
      </c>
      <c r="M96" s="20">
        <v>0.23976471146</v>
      </c>
    </row>
    <row r="97" spans="1:13" s="17" customFormat="1" outlineLevel="4" x14ac:dyDescent="0.25">
      <c r="A97" s="22" t="s">
        <v>8</v>
      </c>
      <c r="B97" s="20">
        <v>0.58334774036000003</v>
      </c>
      <c r="C97" s="20">
        <v>0.86902028596000003</v>
      </c>
      <c r="D97" s="20">
        <v>0.77830166636999998</v>
      </c>
      <c r="E97" s="20">
        <v>0.77103639896999998</v>
      </c>
      <c r="F97" s="20">
        <v>0.67595583334999998</v>
      </c>
      <c r="G97" s="20">
        <v>0.67099640687999995</v>
      </c>
      <c r="H97" s="20">
        <v>0.25662145015999999</v>
      </c>
      <c r="I97" s="20"/>
      <c r="J97" s="20"/>
      <c r="K97" s="20"/>
      <c r="L97" s="20"/>
      <c r="M97" s="20"/>
    </row>
    <row r="98" spans="1:13" s="17" customFormat="1" outlineLevel="3" x14ac:dyDescent="0.25">
      <c r="A98" s="21" t="s">
        <v>16</v>
      </c>
      <c r="B98" s="20">
        <f t="shared" ref="B98:M98" si="33">SUM(B99:B101)</f>
        <v>103.731982883</v>
      </c>
      <c r="C98" s="20">
        <f t="shared" si="33"/>
        <v>95.569509410739997</v>
      </c>
      <c r="D98" s="20">
        <f t="shared" si="33"/>
        <v>89.703069267180013</v>
      </c>
      <c r="E98" s="20">
        <f t="shared" si="33"/>
        <v>83.263495088279996</v>
      </c>
      <c r="F98" s="20">
        <f t="shared" si="33"/>
        <v>66.818780635720003</v>
      </c>
      <c r="G98" s="20">
        <f t="shared" si="33"/>
        <v>53.636023101040003</v>
      </c>
      <c r="H98" s="20">
        <f t="shared" si="33"/>
        <v>48.022016864480001</v>
      </c>
      <c r="I98" s="20">
        <f t="shared" si="33"/>
        <v>44.116103589470001</v>
      </c>
      <c r="J98" s="20">
        <f t="shared" si="33"/>
        <v>41.338070385469997</v>
      </c>
      <c r="K98" s="20">
        <f t="shared" si="33"/>
        <v>39.687716798090001</v>
      </c>
      <c r="L98" s="20">
        <f t="shared" si="33"/>
        <v>38.242989222089996</v>
      </c>
      <c r="M98" s="20">
        <f t="shared" si="33"/>
        <v>36.349186256389999</v>
      </c>
    </row>
    <row r="99" spans="1:13" s="17" customFormat="1" outlineLevel="4" x14ac:dyDescent="0.25">
      <c r="A99" s="22" t="s">
        <v>7</v>
      </c>
      <c r="B99" s="20">
        <v>25.234966240870001</v>
      </c>
      <c r="C99" s="20">
        <v>24.178681537900001</v>
      </c>
      <c r="D99" s="20">
        <v>23.583031878570001</v>
      </c>
      <c r="E99" s="20">
        <v>23.018972294089998</v>
      </c>
      <c r="F99" s="20">
        <v>18.958542539580002</v>
      </c>
      <c r="G99" s="20">
        <v>16.257734070009999</v>
      </c>
      <c r="H99" s="20">
        <v>13.70523911211</v>
      </c>
      <c r="I99" s="20">
        <v>13.146354260360001</v>
      </c>
      <c r="J99" s="20">
        <v>12.617884483719999</v>
      </c>
      <c r="K99" s="20">
        <v>12.407615320030001</v>
      </c>
      <c r="L99" s="20">
        <v>12.260567926569999</v>
      </c>
      <c r="M99" s="20">
        <v>11.804916454660001</v>
      </c>
    </row>
    <row r="100" spans="1:13" s="17" customFormat="1" outlineLevel="4" x14ac:dyDescent="0.25">
      <c r="A100" s="22" t="s">
        <v>8</v>
      </c>
      <c r="B100" s="20">
        <v>40.235133534009996</v>
      </c>
      <c r="C100" s="20">
        <v>38.185044225760002</v>
      </c>
      <c r="D100" s="20">
        <v>36.126854953520002</v>
      </c>
      <c r="E100" s="20">
        <v>33.955602133429998</v>
      </c>
      <c r="F100" s="20">
        <v>28.055249679919999</v>
      </c>
      <c r="G100" s="20">
        <v>25.963101695820001</v>
      </c>
      <c r="H100" s="20">
        <v>23.95181497718</v>
      </c>
      <c r="I100" s="20">
        <v>22.193791266510001</v>
      </c>
      <c r="J100" s="20">
        <v>20.757266978379999</v>
      </c>
      <c r="K100" s="20">
        <v>19.390715688250001</v>
      </c>
      <c r="L100" s="20">
        <v>18.074519372259999</v>
      </c>
      <c r="M100" s="20">
        <v>16.660124268050001</v>
      </c>
    </row>
    <row r="101" spans="1:13" s="17" customFormat="1" outlineLevel="4" x14ac:dyDescent="0.25">
      <c r="A101" s="22" t="s">
        <v>17</v>
      </c>
      <c r="B101" s="20">
        <v>38.261883108120003</v>
      </c>
      <c r="C101" s="20">
        <v>33.205783647079997</v>
      </c>
      <c r="D101" s="20">
        <v>29.993182435089999</v>
      </c>
      <c r="E101" s="20">
        <v>26.288920660759999</v>
      </c>
      <c r="F101" s="20">
        <v>19.804988416219999</v>
      </c>
      <c r="G101" s="20">
        <v>11.41518733521</v>
      </c>
      <c r="H101" s="20">
        <v>10.36496277519</v>
      </c>
      <c r="I101" s="20">
        <v>8.7759580626000009</v>
      </c>
      <c r="J101" s="20">
        <v>7.9629189233700002</v>
      </c>
      <c r="K101" s="20">
        <v>7.8893857898100004</v>
      </c>
      <c r="L101" s="20">
        <v>7.9079019232599999</v>
      </c>
      <c r="M101" s="20">
        <v>7.8841455336799999</v>
      </c>
    </row>
    <row r="102" spans="1:13" s="25" customFormat="1" outlineLevel="2" x14ac:dyDescent="0.25">
      <c r="A102" s="14" t="s">
        <v>9</v>
      </c>
      <c r="B102" s="24">
        <f t="shared" ref="B102:M102" si="34">B103+B107+B113</f>
        <v>250.71648699987</v>
      </c>
      <c r="C102" s="24">
        <f t="shared" si="34"/>
        <v>225.64568430163001</v>
      </c>
      <c r="D102" s="24">
        <f t="shared" si="34"/>
        <v>256.76238608927997</v>
      </c>
      <c r="E102" s="24">
        <f t="shared" si="34"/>
        <v>271.09511829073</v>
      </c>
      <c r="F102" s="24">
        <f t="shared" si="34"/>
        <v>219.96884570806</v>
      </c>
      <c r="G102" s="24">
        <f t="shared" si="34"/>
        <v>248.30604795294002</v>
      </c>
      <c r="H102" s="24">
        <f t="shared" si="34"/>
        <v>239.16661906197001</v>
      </c>
      <c r="I102" s="24">
        <f t="shared" si="34"/>
        <v>191.76807089862001</v>
      </c>
      <c r="J102" s="24">
        <f t="shared" si="34"/>
        <v>176.77832859558998</v>
      </c>
      <c r="K102" s="24">
        <f t="shared" si="34"/>
        <v>257.83313012069999</v>
      </c>
      <c r="L102" s="24">
        <f t="shared" si="34"/>
        <v>125.00580368477999</v>
      </c>
      <c r="M102" s="24">
        <f t="shared" si="34"/>
        <v>121.39877676514</v>
      </c>
    </row>
    <row r="103" spans="1:13" s="17" customFormat="1" outlineLevel="3" x14ac:dyDescent="0.25">
      <c r="A103" s="21" t="s">
        <v>13</v>
      </c>
      <c r="B103" s="20">
        <f t="shared" ref="B103:M103" si="35">SUM(B104:B106)</f>
        <v>115.91629881635001</v>
      </c>
      <c r="C103" s="20">
        <f t="shared" si="35"/>
        <v>68.772217939750007</v>
      </c>
      <c r="D103" s="20">
        <f t="shared" si="35"/>
        <v>118.42950126334</v>
      </c>
      <c r="E103" s="20">
        <f t="shared" si="35"/>
        <v>63.271250436990002</v>
      </c>
      <c r="F103" s="20">
        <f t="shared" si="35"/>
        <v>66.664675345389995</v>
      </c>
      <c r="G103" s="20">
        <f t="shared" si="35"/>
        <v>72.660756458340003</v>
      </c>
      <c r="H103" s="20">
        <f t="shared" si="35"/>
        <v>56.726479152320003</v>
      </c>
      <c r="I103" s="20">
        <f t="shared" si="35"/>
        <v>62.336479157790002</v>
      </c>
      <c r="J103" s="20">
        <f t="shared" si="35"/>
        <v>62.336479165440004</v>
      </c>
      <c r="K103" s="20">
        <f t="shared" si="35"/>
        <v>107.09831404648999</v>
      </c>
      <c r="L103" s="20">
        <f t="shared" si="35"/>
        <v>1.0183139531400001</v>
      </c>
      <c r="M103" s="20">
        <f t="shared" si="35"/>
        <v>1.0183139531400001</v>
      </c>
    </row>
    <row r="104" spans="1:13" s="17" customFormat="1" outlineLevel="4" x14ac:dyDescent="0.25">
      <c r="A104" s="22" t="s">
        <v>7</v>
      </c>
      <c r="B104" s="20">
        <v>18.775148117210001</v>
      </c>
      <c r="C104" s="20">
        <v>6.8787807536800001</v>
      </c>
      <c r="D104" s="20">
        <v>56.387582337829997</v>
      </c>
      <c r="E104" s="20">
        <v>1.72732131252</v>
      </c>
      <c r="F104" s="20">
        <v>0.36636133692</v>
      </c>
      <c r="G104" s="20">
        <v>0.24244244448999999</v>
      </c>
      <c r="H104" s="20">
        <v>55.708165200240003</v>
      </c>
      <c r="I104" s="20">
        <v>0.11816515131999999</v>
      </c>
      <c r="J104" s="20">
        <v>0.11816515844</v>
      </c>
      <c r="K104" s="20"/>
      <c r="L104" s="20"/>
      <c r="M104" s="20"/>
    </row>
    <row r="105" spans="1:13" s="17" customFormat="1" outlineLevel="4" x14ac:dyDescent="0.25">
      <c r="A105" s="22" t="s">
        <v>11</v>
      </c>
      <c r="B105" s="20"/>
      <c r="C105" s="20">
        <v>0.23308027754999999</v>
      </c>
      <c r="D105" s="20">
        <v>1.1530907988600001</v>
      </c>
      <c r="E105" s="20">
        <v>1.1530907988600001</v>
      </c>
      <c r="F105" s="20">
        <v>1.0183139510200001</v>
      </c>
      <c r="G105" s="20">
        <v>1.0183139510200001</v>
      </c>
      <c r="H105" s="20">
        <v>1.01831395208</v>
      </c>
      <c r="I105" s="20">
        <v>1.01831395261</v>
      </c>
      <c r="J105" s="20">
        <v>1.0183139531400001</v>
      </c>
      <c r="K105" s="20">
        <v>1.0183139531400001</v>
      </c>
      <c r="L105" s="20">
        <v>1.0183139531400001</v>
      </c>
      <c r="M105" s="20">
        <v>1.0183139531400001</v>
      </c>
    </row>
    <row r="106" spans="1:13" s="17" customFormat="1" outlineLevel="4" x14ac:dyDescent="0.25">
      <c r="A106" s="22" t="s">
        <v>8</v>
      </c>
      <c r="B106" s="20">
        <v>97.141150699139999</v>
      </c>
      <c r="C106" s="20">
        <v>61.660356908520001</v>
      </c>
      <c r="D106" s="20">
        <v>60.888828126649997</v>
      </c>
      <c r="E106" s="20">
        <v>60.390838325609998</v>
      </c>
      <c r="F106" s="20">
        <v>65.280000057449996</v>
      </c>
      <c r="G106" s="20">
        <v>71.400000062830003</v>
      </c>
      <c r="H106" s="20"/>
      <c r="I106" s="20">
        <v>61.200000053860002</v>
      </c>
      <c r="J106" s="20">
        <v>61.200000053860002</v>
      </c>
      <c r="K106" s="20">
        <v>106.08000009334999</v>
      </c>
      <c r="L106" s="20"/>
      <c r="M106" s="20"/>
    </row>
    <row r="107" spans="1:13" s="17" customFormat="1" outlineLevel="3" x14ac:dyDescent="0.25">
      <c r="A107" s="21" t="s">
        <v>14</v>
      </c>
      <c r="B107" s="20">
        <f t="shared" ref="B107:M107" si="36">SUM(B108:B112)</f>
        <v>5.8621891782799995</v>
      </c>
      <c r="C107" s="20">
        <f t="shared" si="36"/>
        <v>41.142768796320006</v>
      </c>
      <c r="D107" s="20">
        <f t="shared" si="36"/>
        <v>37.970002165029996</v>
      </c>
      <c r="E107" s="20">
        <f t="shared" si="36"/>
        <v>43.913077323919993</v>
      </c>
      <c r="F107" s="20">
        <f t="shared" si="36"/>
        <v>40.927554832780004</v>
      </c>
      <c r="G107" s="20">
        <f t="shared" si="36"/>
        <v>39.995735180430003</v>
      </c>
      <c r="H107" s="20">
        <f t="shared" si="36"/>
        <v>55.066668230030004</v>
      </c>
      <c r="I107" s="20">
        <f t="shared" si="36"/>
        <v>26.766802251670001</v>
      </c>
      <c r="J107" s="20">
        <f t="shared" si="36"/>
        <v>15.50157169101</v>
      </c>
      <c r="K107" s="20">
        <f t="shared" si="36"/>
        <v>10.055752231730001</v>
      </c>
      <c r="L107" s="20">
        <f t="shared" si="36"/>
        <v>8.8255326813100012</v>
      </c>
      <c r="M107" s="20">
        <f t="shared" si="36"/>
        <v>7.1409491340599995</v>
      </c>
    </row>
    <row r="108" spans="1:13" s="17" customFormat="1" outlineLevel="4" x14ac:dyDescent="0.25">
      <c r="A108" s="22" t="s">
        <v>15</v>
      </c>
      <c r="B108" s="20">
        <v>2.8675000057600002</v>
      </c>
      <c r="C108" s="20">
        <v>32.333066723350001</v>
      </c>
      <c r="D108" s="20">
        <v>27.63530005702</v>
      </c>
      <c r="E108" s="20">
        <v>33.33330006864</v>
      </c>
      <c r="F108" s="20">
        <v>29.437200025300001</v>
      </c>
      <c r="G108" s="20">
        <v>29.437200025300001</v>
      </c>
      <c r="H108" s="20">
        <v>26.921200024400001</v>
      </c>
      <c r="I108" s="20">
        <v>16.102400013770001</v>
      </c>
      <c r="J108" s="20">
        <v>5.0320000066399997</v>
      </c>
      <c r="K108" s="20"/>
      <c r="L108" s="20"/>
      <c r="M108" s="20"/>
    </row>
    <row r="109" spans="1:13" s="17" customFormat="1" outlineLevel="4" x14ac:dyDescent="0.25">
      <c r="A109" s="22" t="s">
        <v>7</v>
      </c>
      <c r="B109" s="20">
        <v>0.97884627838000005</v>
      </c>
      <c r="C109" s="20">
        <v>6.5087542330300003</v>
      </c>
      <c r="D109" s="20">
        <v>7.8094982849300001</v>
      </c>
      <c r="E109" s="20">
        <v>7.7002075022099996</v>
      </c>
      <c r="F109" s="20">
        <v>7.9975678374200001</v>
      </c>
      <c r="G109" s="20">
        <v>7.0657481850700004</v>
      </c>
      <c r="H109" s="20">
        <v>7.1918196343899998</v>
      </c>
      <c r="I109" s="20">
        <v>5.7370741648800001</v>
      </c>
      <c r="J109" s="20">
        <v>5.6829330274699998</v>
      </c>
      <c r="K109" s="20">
        <v>5.5997914551200001</v>
      </c>
      <c r="L109" s="20">
        <v>5.5997914577900003</v>
      </c>
      <c r="M109" s="20">
        <v>3.9152079105399999</v>
      </c>
    </row>
    <row r="110" spans="1:13" s="17" customFormat="1" outlineLevel="4" x14ac:dyDescent="0.25">
      <c r="A110" s="22" t="s">
        <v>11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 s="17" customFormat="1" outlineLevel="4" x14ac:dyDescent="0.25">
      <c r="A111" s="22" t="s">
        <v>12</v>
      </c>
      <c r="B111" s="20">
        <v>2.01584289414</v>
      </c>
      <c r="C111" s="20">
        <v>2.2965625304600001</v>
      </c>
      <c r="D111" s="20">
        <v>2.5208374204199999</v>
      </c>
      <c r="E111" s="20">
        <v>2.8752033504100001</v>
      </c>
      <c r="F111" s="20">
        <v>3.4889309261600001</v>
      </c>
      <c r="G111" s="20">
        <v>3.4889309261600001</v>
      </c>
      <c r="H111" s="20">
        <v>4.92732848102</v>
      </c>
      <c r="I111" s="20">
        <v>4.92732807302</v>
      </c>
      <c r="J111" s="20">
        <v>4.7866386569000001</v>
      </c>
      <c r="K111" s="20">
        <v>4.4559607766099996</v>
      </c>
      <c r="L111" s="20">
        <v>3.22574122352</v>
      </c>
      <c r="M111" s="20">
        <v>3.22574122352</v>
      </c>
    </row>
    <row r="112" spans="1:13" s="17" customFormat="1" outlineLevel="4" x14ac:dyDescent="0.25">
      <c r="A112" s="22" t="s">
        <v>8</v>
      </c>
      <c r="B112" s="20"/>
      <c r="C112" s="20">
        <v>4.3853094800000002E-3</v>
      </c>
      <c r="D112" s="20">
        <v>4.3664026600000001E-3</v>
      </c>
      <c r="E112" s="20">
        <v>4.3664026600000001E-3</v>
      </c>
      <c r="F112" s="20">
        <v>3.8560438999999998E-3</v>
      </c>
      <c r="G112" s="20">
        <v>3.8560438999999998E-3</v>
      </c>
      <c r="H112" s="20">
        <v>16.02632009022</v>
      </c>
      <c r="I112" s="20"/>
      <c r="J112" s="20"/>
      <c r="K112" s="20"/>
      <c r="L112" s="20"/>
      <c r="M112" s="20"/>
    </row>
    <row r="113" spans="1:13" s="17" customFormat="1" outlineLevel="3" x14ac:dyDescent="0.25">
      <c r="A113" s="21" t="s">
        <v>16</v>
      </c>
      <c r="B113" s="20">
        <f t="shared" ref="B113:M113" si="37">SUM(B114:B116)</f>
        <v>128.93799900523999</v>
      </c>
      <c r="C113" s="20">
        <f t="shared" si="37"/>
        <v>115.73069756556001</v>
      </c>
      <c r="D113" s="20">
        <f t="shared" si="37"/>
        <v>100.36288266091</v>
      </c>
      <c r="E113" s="20">
        <f t="shared" si="37"/>
        <v>163.91079052981999</v>
      </c>
      <c r="F113" s="20">
        <f t="shared" si="37"/>
        <v>112.37661552989</v>
      </c>
      <c r="G113" s="20">
        <f t="shared" si="37"/>
        <v>135.64955631417001</v>
      </c>
      <c r="H113" s="20">
        <f t="shared" si="37"/>
        <v>127.37347167962</v>
      </c>
      <c r="I113" s="20">
        <f t="shared" si="37"/>
        <v>102.66478948916</v>
      </c>
      <c r="J113" s="20">
        <f t="shared" si="37"/>
        <v>98.940277739140001</v>
      </c>
      <c r="K113" s="20">
        <f t="shared" si="37"/>
        <v>140.67906384247999</v>
      </c>
      <c r="L113" s="20">
        <f t="shared" si="37"/>
        <v>115.16195705032999</v>
      </c>
      <c r="M113" s="20">
        <f t="shared" si="37"/>
        <v>113.23951367794</v>
      </c>
    </row>
    <row r="114" spans="1:13" s="17" customFormat="1" outlineLevel="4" x14ac:dyDescent="0.25">
      <c r="A114" s="22" t="s">
        <v>7</v>
      </c>
      <c r="B114" s="20">
        <v>22.310632936800001</v>
      </c>
      <c r="C114" s="20">
        <v>33.30721478489</v>
      </c>
      <c r="D114" s="20">
        <v>33.060990470589999</v>
      </c>
      <c r="E114" s="20">
        <v>73.04889376106</v>
      </c>
      <c r="F114" s="20">
        <v>30.246689734050001</v>
      </c>
      <c r="G114" s="20">
        <v>54.46853623642</v>
      </c>
      <c r="H114" s="20">
        <v>49.246470768880002</v>
      </c>
      <c r="I114" s="20">
        <v>41.204713889490002</v>
      </c>
      <c r="J114" s="20">
        <v>68.89695001138</v>
      </c>
      <c r="K114" s="20">
        <v>122.2418552714</v>
      </c>
      <c r="L114" s="20">
        <v>96.724748479249996</v>
      </c>
      <c r="M114" s="20">
        <v>95.364103367929999</v>
      </c>
    </row>
    <row r="115" spans="1:13" s="17" customFormat="1" outlineLevel="4" x14ac:dyDescent="0.25">
      <c r="A115" s="22" t="s">
        <v>8</v>
      </c>
      <c r="B115" s="20">
        <v>27.788243406839999</v>
      </c>
      <c r="C115" s="20">
        <v>29.075187086789999</v>
      </c>
      <c r="D115" s="20">
        <v>29.135818010920001</v>
      </c>
      <c r="E115" s="20">
        <v>30.309443493020002</v>
      </c>
      <c r="F115" s="20">
        <v>28.655032058060002</v>
      </c>
      <c r="G115" s="20">
        <v>27.706126339970002</v>
      </c>
      <c r="H115" s="20">
        <v>24.652107172960001</v>
      </c>
      <c r="I115" s="20">
        <v>20.266782572699999</v>
      </c>
      <c r="J115" s="20">
        <v>18.634782571260001</v>
      </c>
      <c r="K115" s="20">
        <v>18.437208571079999</v>
      </c>
      <c r="L115" s="20">
        <v>18.437208571079999</v>
      </c>
      <c r="M115" s="20">
        <v>17.87541031001</v>
      </c>
    </row>
    <row r="116" spans="1:13" s="17" customFormat="1" outlineLevel="4" x14ac:dyDescent="0.25">
      <c r="A116" s="22" t="s">
        <v>17</v>
      </c>
      <c r="B116" s="20">
        <v>78.839122661600001</v>
      </c>
      <c r="C116" s="20">
        <v>53.348295693879997</v>
      </c>
      <c r="D116" s="20">
        <v>38.166074179399999</v>
      </c>
      <c r="E116" s="20">
        <v>60.55245327574</v>
      </c>
      <c r="F116" s="20">
        <v>53.47489373778</v>
      </c>
      <c r="G116" s="20">
        <v>53.47489373778</v>
      </c>
      <c r="H116" s="20">
        <v>53.47489373778</v>
      </c>
      <c r="I116" s="20">
        <v>41.193293026969997</v>
      </c>
      <c r="J116" s="20">
        <v>11.408545156500001</v>
      </c>
      <c r="K116" s="20"/>
      <c r="L116" s="20"/>
      <c r="M116" s="20"/>
    </row>
    <row r="117" spans="1:13" s="17" customFormat="1" x14ac:dyDescent="0.25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9" spans="1:13" s="26" customFormat="1" x14ac:dyDescent="0.25">
      <c r="A119" s="27"/>
      <c r="B119" s="27">
        <v>2038</v>
      </c>
      <c r="C119" s="27">
        <v>2039</v>
      </c>
      <c r="D119" s="27">
        <v>2040</v>
      </c>
      <c r="E119" s="27">
        <v>2041</v>
      </c>
      <c r="F119" s="27">
        <v>2042</v>
      </c>
      <c r="G119" s="27">
        <v>2043</v>
      </c>
      <c r="H119" s="27">
        <v>2044</v>
      </c>
      <c r="I119" s="27">
        <v>2045</v>
      </c>
      <c r="J119" s="27">
        <v>2046</v>
      </c>
      <c r="K119" s="27">
        <v>2047</v>
      </c>
      <c r="L119" s="27">
        <v>2048</v>
      </c>
      <c r="M119" s="27">
        <v>2049</v>
      </c>
    </row>
    <row r="120" spans="1:13" s="25" customFormat="1" x14ac:dyDescent="0.25">
      <c r="A120" s="23" t="s">
        <v>0</v>
      </c>
      <c r="B120" s="24">
        <f t="shared" ref="B120:M120" si="38">B121+B138</f>
        <v>173.71768934645999</v>
      </c>
      <c r="C120" s="24">
        <f t="shared" si="38"/>
        <v>166.75304633313999</v>
      </c>
      <c r="D120" s="24">
        <f t="shared" si="38"/>
        <v>182.36364282743997</v>
      </c>
      <c r="E120" s="24">
        <f t="shared" si="38"/>
        <v>132.61943278120998</v>
      </c>
      <c r="F120" s="24">
        <f t="shared" si="38"/>
        <v>216.16323214164001</v>
      </c>
      <c r="G120" s="24">
        <f t="shared" si="38"/>
        <v>120.57337900089</v>
      </c>
      <c r="H120" s="24">
        <f t="shared" si="38"/>
        <v>116.67474615526999</v>
      </c>
      <c r="I120" s="24">
        <f t="shared" si="38"/>
        <v>114.2484294452</v>
      </c>
      <c r="J120" s="24">
        <f t="shared" si="38"/>
        <v>111.44646455643999</v>
      </c>
      <c r="K120" s="24">
        <f t="shared" si="38"/>
        <v>108.70268465369999</v>
      </c>
      <c r="L120" s="24">
        <f t="shared" si="38"/>
        <v>93.537546723239984</v>
      </c>
      <c r="M120" s="24">
        <f t="shared" si="38"/>
        <v>92.452238511480004</v>
      </c>
    </row>
    <row r="121" spans="1:13" s="25" customFormat="1" outlineLevel="1" x14ac:dyDescent="0.25">
      <c r="A121" s="15" t="s">
        <v>1</v>
      </c>
      <c r="B121" s="16">
        <f t="shared" ref="B121:M121" si="39">B122+B131</f>
        <v>49.418759335999994</v>
      </c>
      <c r="C121" s="16">
        <f t="shared" si="39"/>
        <v>46.329157863999995</v>
      </c>
      <c r="D121" s="16">
        <f t="shared" si="39"/>
        <v>43.239556391999997</v>
      </c>
      <c r="E121" s="16">
        <f t="shared" si="39"/>
        <v>25.149954919999999</v>
      </c>
      <c r="F121" s="16">
        <f t="shared" si="39"/>
        <v>24.085353447999999</v>
      </c>
      <c r="G121" s="16">
        <f t="shared" si="39"/>
        <v>23.020751976</v>
      </c>
      <c r="H121" s="16">
        <f t="shared" si="39"/>
        <v>21.956150504</v>
      </c>
      <c r="I121" s="16">
        <f t="shared" si="39"/>
        <v>20.891549032</v>
      </c>
      <c r="J121" s="16">
        <f t="shared" si="39"/>
        <v>19.826947560000001</v>
      </c>
      <c r="K121" s="16">
        <f t="shared" si="39"/>
        <v>18.762353088000001</v>
      </c>
      <c r="L121" s="16">
        <f t="shared" si="39"/>
        <v>5.6</v>
      </c>
      <c r="M121" s="16">
        <f t="shared" si="39"/>
        <v>5.6</v>
      </c>
    </row>
    <row r="122" spans="1:13" s="25" customFormat="1" outlineLevel="2" x14ac:dyDescent="0.25">
      <c r="A122" s="14" t="s">
        <v>2</v>
      </c>
      <c r="B122" s="24">
        <f t="shared" ref="B122:M122" si="40">B123+B125+B127</f>
        <v>22.321015335999999</v>
      </c>
      <c r="C122" s="24">
        <f t="shared" si="40"/>
        <v>19.231413864</v>
      </c>
      <c r="D122" s="24">
        <f t="shared" si="40"/>
        <v>16.141812391999999</v>
      </c>
      <c r="E122" s="24">
        <f t="shared" si="40"/>
        <v>13.05221092</v>
      </c>
      <c r="F122" s="24">
        <f t="shared" si="40"/>
        <v>11.987609448000001</v>
      </c>
      <c r="G122" s="24">
        <f t="shared" si="40"/>
        <v>10.923007975999999</v>
      </c>
      <c r="H122" s="24">
        <f t="shared" si="40"/>
        <v>9.8584065039999995</v>
      </c>
      <c r="I122" s="24">
        <f t="shared" si="40"/>
        <v>8.7938050319999999</v>
      </c>
      <c r="J122" s="24">
        <f t="shared" si="40"/>
        <v>7.7292035600000002</v>
      </c>
      <c r="K122" s="24">
        <f t="shared" si="40"/>
        <v>6.6646020879999996</v>
      </c>
      <c r="L122" s="24">
        <f t="shared" si="40"/>
        <v>5.6</v>
      </c>
      <c r="M122" s="24">
        <f t="shared" si="40"/>
        <v>5.6</v>
      </c>
    </row>
    <row r="123" spans="1:13" s="17" customFormat="1" outlineLevel="3" x14ac:dyDescent="0.25">
      <c r="A123" s="21" t="s">
        <v>3</v>
      </c>
      <c r="B123" s="20">
        <f t="shared" ref="B123:M123" si="41">SUM(B124:B124)</f>
        <v>0</v>
      </c>
      <c r="C123" s="20">
        <f t="shared" si="41"/>
        <v>0</v>
      </c>
      <c r="D123" s="20">
        <f t="shared" si="41"/>
        <v>0</v>
      </c>
      <c r="E123" s="20">
        <f t="shared" si="41"/>
        <v>0</v>
      </c>
      <c r="F123" s="20">
        <f t="shared" si="41"/>
        <v>0</v>
      </c>
      <c r="G123" s="20">
        <f t="shared" si="41"/>
        <v>0</v>
      </c>
      <c r="H123" s="20">
        <f t="shared" si="41"/>
        <v>0</v>
      </c>
      <c r="I123" s="20">
        <f t="shared" si="41"/>
        <v>0</v>
      </c>
      <c r="J123" s="20">
        <f t="shared" si="41"/>
        <v>0</v>
      </c>
      <c r="K123" s="20">
        <f t="shared" si="41"/>
        <v>0</v>
      </c>
      <c r="L123" s="20">
        <f t="shared" si="41"/>
        <v>0</v>
      </c>
      <c r="M123" s="20">
        <f t="shared" si="41"/>
        <v>0</v>
      </c>
    </row>
    <row r="124" spans="1:13" s="17" customFormat="1" outlineLevel="4" x14ac:dyDescent="0.25">
      <c r="A124" s="22" t="s">
        <v>4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3" s="17" customFormat="1" outlineLevel="3" x14ac:dyDescent="0.25">
      <c r="A125" s="21" t="s">
        <v>5</v>
      </c>
      <c r="B125" s="20">
        <f t="shared" ref="B125:M125" si="42">SUM(B126:B126)</f>
        <v>0</v>
      </c>
      <c r="C125" s="20">
        <f t="shared" si="42"/>
        <v>0</v>
      </c>
      <c r="D125" s="20">
        <f t="shared" si="42"/>
        <v>0</v>
      </c>
      <c r="E125" s="20">
        <f t="shared" si="42"/>
        <v>0</v>
      </c>
      <c r="F125" s="20">
        <f t="shared" si="42"/>
        <v>0</v>
      </c>
      <c r="G125" s="20">
        <f t="shared" si="42"/>
        <v>0</v>
      </c>
      <c r="H125" s="20">
        <f t="shared" si="42"/>
        <v>0</v>
      </c>
      <c r="I125" s="20">
        <f t="shared" si="42"/>
        <v>0</v>
      </c>
      <c r="J125" s="20">
        <f t="shared" si="42"/>
        <v>0</v>
      </c>
      <c r="K125" s="20">
        <f t="shared" si="42"/>
        <v>0</v>
      </c>
      <c r="L125" s="20">
        <f t="shared" si="42"/>
        <v>0</v>
      </c>
      <c r="M125" s="20">
        <f t="shared" si="42"/>
        <v>0</v>
      </c>
    </row>
    <row r="126" spans="1:13" s="17" customFormat="1" outlineLevel="4" x14ac:dyDescent="0.25">
      <c r="A126" s="22" t="s">
        <v>4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 s="17" customFormat="1" outlineLevel="3" x14ac:dyDescent="0.25">
      <c r="A127" s="21" t="s">
        <v>6</v>
      </c>
      <c r="B127" s="20">
        <f t="shared" ref="B127:M127" si="43">SUM(B128:B130)</f>
        <v>22.321015335999999</v>
      </c>
      <c r="C127" s="20">
        <f t="shared" si="43"/>
        <v>19.231413864</v>
      </c>
      <c r="D127" s="20">
        <f t="shared" si="43"/>
        <v>16.141812391999999</v>
      </c>
      <c r="E127" s="20">
        <f t="shared" si="43"/>
        <v>13.05221092</v>
      </c>
      <c r="F127" s="20">
        <f t="shared" si="43"/>
        <v>11.987609448000001</v>
      </c>
      <c r="G127" s="20">
        <f t="shared" si="43"/>
        <v>10.923007975999999</v>
      </c>
      <c r="H127" s="20">
        <f t="shared" si="43"/>
        <v>9.8584065039999995</v>
      </c>
      <c r="I127" s="20">
        <f t="shared" si="43"/>
        <v>8.7938050319999999</v>
      </c>
      <c r="J127" s="20">
        <f t="shared" si="43"/>
        <v>7.7292035600000002</v>
      </c>
      <c r="K127" s="20">
        <f t="shared" si="43"/>
        <v>6.6646020879999996</v>
      </c>
      <c r="L127" s="20">
        <f t="shared" si="43"/>
        <v>5.6</v>
      </c>
      <c r="M127" s="20">
        <f t="shared" si="43"/>
        <v>5.6</v>
      </c>
    </row>
    <row r="128" spans="1:13" s="17" customFormat="1" outlineLevel="4" x14ac:dyDescent="0.25">
      <c r="A128" s="22" t="s">
        <v>7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 s="17" customFormat="1" outlineLevel="4" x14ac:dyDescent="0.25">
      <c r="A129" s="22" t="s">
        <v>4</v>
      </c>
      <c r="B129" s="20">
        <v>22.321015335999999</v>
      </c>
      <c r="C129" s="20">
        <v>19.231413864</v>
      </c>
      <c r="D129" s="20">
        <v>16.141812391999999</v>
      </c>
      <c r="E129" s="20">
        <v>13.05221092</v>
      </c>
      <c r="F129" s="20">
        <v>11.987609448000001</v>
      </c>
      <c r="G129" s="20">
        <v>10.923007975999999</v>
      </c>
      <c r="H129" s="20">
        <v>9.8584065039999995</v>
      </c>
      <c r="I129" s="20">
        <v>8.7938050319999999</v>
      </c>
      <c r="J129" s="20">
        <v>7.7292035600000002</v>
      </c>
      <c r="K129" s="20">
        <v>6.6646020879999996</v>
      </c>
      <c r="L129" s="20">
        <v>5.6</v>
      </c>
      <c r="M129" s="20">
        <v>5.6</v>
      </c>
    </row>
    <row r="130" spans="1:13" s="17" customFormat="1" outlineLevel="4" x14ac:dyDescent="0.25">
      <c r="A130" s="22" t="s">
        <v>8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 s="25" customFormat="1" outlineLevel="2" x14ac:dyDescent="0.25">
      <c r="A131" s="14" t="s">
        <v>9</v>
      </c>
      <c r="B131" s="24">
        <f t="shared" ref="B131:M131" si="44">B132+B134</f>
        <v>27.097743999999999</v>
      </c>
      <c r="C131" s="24">
        <f t="shared" si="44"/>
        <v>27.097743999999999</v>
      </c>
      <c r="D131" s="24">
        <f t="shared" si="44"/>
        <v>27.097743999999999</v>
      </c>
      <c r="E131" s="24">
        <f t="shared" si="44"/>
        <v>12.097744</v>
      </c>
      <c r="F131" s="24">
        <f t="shared" si="44"/>
        <v>12.097744</v>
      </c>
      <c r="G131" s="24">
        <f t="shared" si="44"/>
        <v>12.097744</v>
      </c>
      <c r="H131" s="24">
        <f t="shared" si="44"/>
        <v>12.097744</v>
      </c>
      <c r="I131" s="24">
        <f t="shared" si="44"/>
        <v>12.097744</v>
      </c>
      <c r="J131" s="24">
        <f t="shared" si="44"/>
        <v>12.097744</v>
      </c>
      <c r="K131" s="24">
        <f t="shared" si="44"/>
        <v>12.097751000000001</v>
      </c>
      <c r="L131" s="24">
        <f t="shared" si="44"/>
        <v>0</v>
      </c>
      <c r="M131" s="24">
        <f t="shared" si="44"/>
        <v>0</v>
      </c>
    </row>
    <row r="132" spans="1:13" s="17" customFormat="1" outlineLevel="3" x14ac:dyDescent="0.25">
      <c r="A132" s="21" t="s">
        <v>5</v>
      </c>
      <c r="B132" s="20">
        <f t="shared" ref="B132:M132" si="45">SUM(B133:B133)</f>
        <v>0</v>
      </c>
      <c r="C132" s="20">
        <f t="shared" si="45"/>
        <v>0</v>
      </c>
      <c r="D132" s="20">
        <f t="shared" si="45"/>
        <v>0</v>
      </c>
      <c r="E132" s="20">
        <f t="shared" si="45"/>
        <v>0</v>
      </c>
      <c r="F132" s="20">
        <f t="shared" si="45"/>
        <v>0</v>
      </c>
      <c r="G132" s="20">
        <f t="shared" si="45"/>
        <v>0</v>
      </c>
      <c r="H132" s="20">
        <f t="shared" si="45"/>
        <v>0</v>
      </c>
      <c r="I132" s="20">
        <f t="shared" si="45"/>
        <v>0</v>
      </c>
      <c r="J132" s="20">
        <f t="shared" si="45"/>
        <v>0</v>
      </c>
      <c r="K132" s="20">
        <f t="shared" si="45"/>
        <v>0</v>
      </c>
      <c r="L132" s="20">
        <f t="shared" si="45"/>
        <v>0</v>
      </c>
      <c r="M132" s="20">
        <f t="shared" si="45"/>
        <v>0</v>
      </c>
    </row>
    <row r="133" spans="1:13" s="17" customFormat="1" outlineLevel="4" x14ac:dyDescent="0.25">
      <c r="A133" s="22" t="s">
        <v>4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 s="17" customFormat="1" outlineLevel="3" x14ac:dyDescent="0.25">
      <c r="A134" s="21" t="s">
        <v>6</v>
      </c>
      <c r="B134" s="20">
        <f t="shared" ref="B134:M134" si="46">SUM(B135:B137)</f>
        <v>27.097743999999999</v>
      </c>
      <c r="C134" s="20">
        <f t="shared" si="46"/>
        <v>27.097743999999999</v>
      </c>
      <c r="D134" s="20">
        <f t="shared" si="46"/>
        <v>27.097743999999999</v>
      </c>
      <c r="E134" s="20">
        <f t="shared" si="46"/>
        <v>12.097744</v>
      </c>
      <c r="F134" s="20">
        <f t="shared" si="46"/>
        <v>12.097744</v>
      </c>
      <c r="G134" s="20">
        <f t="shared" si="46"/>
        <v>12.097744</v>
      </c>
      <c r="H134" s="20">
        <f t="shared" si="46"/>
        <v>12.097744</v>
      </c>
      <c r="I134" s="20">
        <f t="shared" si="46"/>
        <v>12.097744</v>
      </c>
      <c r="J134" s="20">
        <f t="shared" si="46"/>
        <v>12.097744</v>
      </c>
      <c r="K134" s="20">
        <f t="shared" si="46"/>
        <v>12.097751000000001</v>
      </c>
      <c r="L134" s="20">
        <f t="shared" si="46"/>
        <v>0</v>
      </c>
      <c r="M134" s="20">
        <f t="shared" si="46"/>
        <v>0</v>
      </c>
    </row>
    <row r="135" spans="1:13" s="17" customFormat="1" outlineLevel="4" x14ac:dyDescent="0.25">
      <c r="A135" s="22" t="s">
        <v>7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 s="17" customFormat="1" outlineLevel="4" x14ac:dyDescent="0.25">
      <c r="A136" s="22" t="s">
        <v>4</v>
      </c>
      <c r="B136" s="20">
        <v>27.097743999999999</v>
      </c>
      <c r="C136" s="20">
        <v>27.097743999999999</v>
      </c>
      <c r="D136" s="20">
        <v>27.097743999999999</v>
      </c>
      <c r="E136" s="20">
        <v>12.097744</v>
      </c>
      <c r="F136" s="20">
        <v>12.097744</v>
      </c>
      <c r="G136" s="20">
        <v>12.097744</v>
      </c>
      <c r="H136" s="20">
        <v>12.097744</v>
      </c>
      <c r="I136" s="20">
        <v>12.097744</v>
      </c>
      <c r="J136" s="20">
        <v>12.097744</v>
      </c>
      <c r="K136" s="20">
        <v>12.097751000000001</v>
      </c>
      <c r="L136" s="20"/>
      <c r="M136" s="20"/>
    </row>
    <row r="137" spans="1:13" s="17" customFormat="1" outlineLevel="4" x14ac:dyDescent="0.25">
      <c r="A137" s="22" t="s">
        <v>8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3" s="25" customFormat="1" outlineLevel="1" x14ac:dyDescent="0.25">
      <c r="A138" s="15" t="s">
        <v>10</v>
      </c>
      <c r="B138" s="16">
        <f t="shared" ref="B138:M138" si="47">B139+B160</f>
        <v>124.29893001046</v>
      </c>
      <c r="C138" s="16">
        <f t="shared" si="47"/>
        <v>120.42388846914</v>
      </c>
      <c r="D138" s="16">
        <f t="shared" si="47"/>
        <v>139.12408643543998</v>
      </c>
      <c r="E138" s="16">
        <f t="shared" si="47"/>
        <v>107.46947786121</v>
      </c>
      <c r="F138" s="16">
        <f t="shared" si="47"/>
        <v>192.07787869364</v>
      </c>
      <c r="G138" s="16">
        <f t="shared" si="47"/>
        <v>97.55262702489</v>
      </c>
      <c r="H138" s="16">
        <f t="shared" si="47"/>
        <v>94.718595651269993</v>
      </c>
      <c r="I138" s="16">
        <f t="shared" si="47"/>
        <v>93.356880413200003</v>
      </c>
      <c r="J138" s="16">
        <f t="shared" si="47"/>
        <v>91.619516996439998</v>
      </c>
      <c r="K138" s="16">
        <f t="shared" si="47"/>
        <v>89.940331565699992</v>
      </c>
      <c r="L138" s="16">
        <f t="shared" si="47"/>
        <v>87.93754672323999</v>
      </c>
      <c r="M138" s="16">
        <f t="shared" si="47"/>
        <v>86.85223851148001</v>
      </c>
    </row>
    <row r="139" spans="1:13" s="25" customFormat="1" outlineLevel="2" x14ac:dyDescent="0.25">
      <c r="A139" s="14" t="s">
        <v>2</v>
      </c>
      <c r="B139" s="24">
        <f t="shared" ref="B139:M139" si="48">B140+B146+B150+B156</f>
        <v>34.827715759569998</v>
      </c>
      <c r="C139" s="24">
        <f t="shared" si="48"/>
        <v>33.222722589370001</v>
      </c>
      <c r="D139" s="24">
        <f t="shared" si="48"/>
        <v>31.788111252189999</v>
      </c>
      <c r="E139" s="24">
        <f t="shared" si="48"/>
        <v>26.862764416720001</v>
      </c>
      <c r="F139" s="24">
        <f t="shared" si="48"/>
        <v>25.661262050679994</v>
      </c>
      <c r="G139" s="24">
        <f t="shared" si="48"/>
        <v>21.518534636869997</v>
      </c>
      <c r="H139" s="24">
        <f t="shared" si="48"/>
        <v>20.486557913110001</v>
      </c>
      <c r="I139" s="24">
        <f t="shared" si="48"/>
        <v>19.463488675539999</v>
      </c>
      <c r="J139" s="24">
        <f t="shared" si="48"/>
        <v>18.50918985781</v>
      </c>
      <c r="K139" s="24">
        <f t="shared" si="48"/>
        <v>17.531701658060001</v>
      </c>
      <c r="L139" s="24">
        <f t="shared" si="48"/>
        <v>16.63739341382</v>
      </c>
      <c r="M139" s="24">
        <f t="shared" si="48"/>
        <v>15.660373627389999</v>
      </c>
    </row>
    <row r="140" spans="1:13" s="17" customFormat="1" outlineLevel="3" x14ac:dyDescent="0.25">
      <c r="A140" s="21" t="s">
        <v>3</v>
      </c>
      <c r="B140" s="20">
        <f t="shared" ref="B140:M140" si="49">SUM(B141:B145)</f>
        <v>0.11199600010000001</v>
      </c>
      <c r="C140" s="20">
        <f t="shared" si="49"/>
        <v>0.11199600010000001</v>
      </c>
      <c r="D140" s="20">
        <f t="shared" si="49"/>
        <v>0.11199600010000001</v>
      </c>
      <c r="E140" s="20">
        <f t="shared" si="49"/>
        <v>0.1115880001</v>
      </c>
      <c r="F140" s="20">
        <f t="shared" si="49"/>
        <v>0.1115880001</v>
      </c>
      <c r="G140" s="20">
        <f t="shared" si="49"/>
        <v>0.1115880001</v>
      </c>
      <c r="H140" s="20">
        <f t="shared" si="49"/>
        <v>0.1115880001</v>
      </c>
      <c r="I140" s="20">
        <f t="shared" si="49"/>
        <v>0.1115880001</v>
      </c>
      <c r="J140" s="20">
        <f t="shared" si="49"/>
        <v>0.1115880001</v>
      </c>
      <c r="K140" s="20">
        <f t="shared" si="49"/>
        <v>0.1115880001</v>
      </c>
      <c r="L140" s="20">
        <f t="shared" si="49"/>
        <v>0.1115880001</v>
      </c>
      <c r="M140" s="20">
        <f t="shared" si="49"/>
        <v>0.1115880001</v>
      </c>
    </row>
    <row r="141" spans="1:13" s="17" customFormat="1" outlineLevel="4" x14ac:dyDescent="0.25">
      <c r="A141" s="22" t="s">
        <v>7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 s="17" customFormat="1" outlineLevel="4" x14ac:dyDescent="0.25">
      <c r="A142" s="22" t="s">
        <v>11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 s="17" customFormat="1" outlineLevel="4" x14ac:dyDescent="0.25">
      <c r="A143" s="22" t="s">
        <v>12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1:13" s="17" customFormat="1" outlineLevel="4" x14ac:dyDescent="0.25">
      <c r="A144" s="22" t="s">
        <v>4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13" s="17" customFormat="1" outlineLevel="4" x14ac:dyDescent="0.25">
      <c r="A145" s="22" t="s">
        <v>8</v>
      </c>
      <c r="B145" s="20">
        <v>0.11199600010000001</v>
      </c>
      <c r="C145" s="20">
        <v>0.11199600010000001</v>
      </c>
      <c r="D145" s="20">
        <v>0.11199600010000001</v>
      </c>
      <c r="E145" s="20">
        <v>0.1115880001</v>
      </c>
      <c r="F145" s="20">
        <v>0.1115880001</v>
      </c>
      <c r="G145" s="20">
        <v>0.1115880001</v>
      </c>
      <c r="H145" s="20">
        <v>0.1115880001</v>
      </c>
      <c r="I145" s="20">
        <v>0.1115880001</v>
      </c>
      <c r="J145" s="20">
        <v>0.1115880001</v>
      </c>
      <c r="K145" s="20">
        <v>0.1115880001</v>
      </c>
      <c r="L145" s="20">
        <v>0.1115880001</v>
      </c>
      <c r="M145" s="20">
        <v>0.1115880001</v>
      </c>
    </row>
    <row r="146" spans="1:13" s="17" customFormat="1" outlineLevel="3" x14ac:dyDescent="0.25">
      <c r="A146" s="21" t="s">
        <v>13</v>
      </c>
      <c r="B146" s="20">
        <f t="shared" ref="B146:M146" si="50">SUM(B147:B149)</f>
        <v>0</v>
      </c>
      <c r="C146" s="20">
        <f t="shared" si="50"/>
        <v>0</v>
      </c>
      <c r="D146" s="20">
        <f t="shared" si="50"/>
        <v>0</v>
      </c>
      <c r="E146" s="20">
        <f t="shared" si="50"/>
        <v>0</v>
      </c>
      <c r="F146" s="20">
        <f t="shared" si="50"/>
        <v>0</v>
      </c>
      <c r="G146" s="20">
        <f t="shared" si="50"/>
        <v>0</v>
      </c>
      <c r="H146" s="20">
        <f t="shared" si="50"/>
        <v>0</v>
      </c>
      <c r="I146" s="20">
        <f t="shared" si="50"/>
        <v>0</v>
      </c>
      <c r="J146" s="20">
        <f t="shared" si="50"/>
        <v>0</v>
      </c>
      <c r="K146" s="20">
        <f t="shared" si="50"/>
        <v>0</v>
      </c>
      <c r="L146" s="20">
        <f t="shared" si="50"/>
        <v>0</v>
      </c>
      <c r="M146" s="20">
        <f t="shared" si="50"/>
        <v>0</v>
      </c>
    </row>
    <row r="147" spans="1:13" s="17" customFormat="1" outlineLevel="4" x14ac:dyDescent="0.25">
      <c r="A147" s="22" t="s">
        <v>7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1:13" s="17" customFormat="1" outlineLevel="4" x14ac:dyDescent="0.25">
      <c r="A148" s="22" t="s">
        <v>11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 s="17" customFormat="1" outlineLevel="4" x14ac:dyDescent="0.25">
      <c r="A149" s="22" t="s">
        <v>8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spans="1:13" s="17" customFormat="1" outlineLevel="3" x14ac:dyDescent="0.25">
      <c r="A150" s="21" t="s">
        <v>14</v>
      </c>
      <c r="B150" s="20">
        <f t="shared" ref="B150:M150" si="51">SUM(B151:B155)</f>
        <v>0.27803006387000001</v>
      </c>
      <c r="C150" s="20">
        <f t="shared" si="51"/>
        <v>0.25810091665000001</v>
      </c>
      <c r="D150" s="20">
        <f t="shared" si="51"/>
        <v>0.23872693236999998</v>
      </c>
      <c r="E150" s="20">
        <f t="shared" si="51"/>
        <v>0.21824257644</v>
      </c>
      <c r="F150" s="20">
        <f t="shared" si="51"/>
        <v>0.19831298402000003</v>
      </c>
      <c r="G150" s="20">
        <f t="shared" si="51"/>
        <v>0.17838210284</v>
      </c>
      <c r="H150" s="20">
        <f t="shared" si="51"/>
        <v>0.15882927486999998</v>
      </c>
      <c r="I150" s="20">
        <f t="shared" si="51"/>
        <v>0.13852007189000001</v>
      </c>
      <c r="J150" s="20">
        <f t="shared" si="51"/>
        <v>0.11914291117</v>
      </c>
      <c r="K150" s="20">
        <f t="shared" si="51"/>
        <v>9.9969353449999993E-2</v>
      </c>
      <c r="L150" s="20">
        <f t="shared" si="51"/>
        <v>8.1054630219999993E-2</v>
      </c>
      <c r="M150" s="20">
        <f t="shared" si="51"/>
        <v>6.1737355170000001E-2</v>
      </c>
    </row>
    <row r="151" spans="1:13" s="17" customFormat="1" outlineLevel="4" x14ac:dyDescent="0.25">
      <c r="A151" s="22" t="s">
        <v>15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 s="17" customFormat="1" outlineLevel="4" x14ac:dyDescent="0.25">
      <c r="A152" s="22" t="s">
        <v>7</v>
      </c>
      <c r="B152" s="20">
        <v>5.3956589739999998E-2</v>
      </c>
      <c r="C152" s="20">
        <v>4.9718679869999997E-2</v>
      </c>
      <c r="D152" s="20">
        <v>4.5497177469999997E-2</v>
      </c>
      <c r="E152" s="20">
        <v>4.124281472E-2</v>
      </c>
      <c r="F152" s="20">
        <v>3.7004459660000003E-2</v>
      </c>
      <c r="G152" s="20">
        <v>3.2764815379999999E-2</v>
      </c>
      <c r="H152" s="20">
        <v>2.8536427850000001E-2</v>
      </c>
      <c r="I152" s="20">
        <v>2.4285259100000001E-2</v>
      </c>
      <c r="J152" s="20">
        <v>2.059933613E-2</v>
      </c>
      <c r="K152" s="20">
        <v>1.7117015749999999E-2</v>
      </c>
      <c r="L152" s="20">
        <v>1.3698691480000001E-2</v>
      </c>
      <c r="M152" s="20">
        <v>1.026749213E-2</v>
      </c>
    </row>
    <row r="153" spans="1:13" s="17" customFormat="1" outlineLevel="4" x14ac:dyDescent="0.25">
      <c r="A153" s="22" t="s">
        <v>11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 s="17" customFormat="1" outlineLevel="4" x14ac:dyDescent="0.25">
      <c r="A154" s="22" t="s">
        <v>12</v>
      </c>
      <c r="B154" s="20">
        <v>0.22407347413000001</v>
      </c>
      <c r="C154" s="20">
        <v>0.20838223678000001</v>
      </c>
      <c r="D154" s="20">
        <v>0.19322975489999999</v>
      </c>
      <c r="E154" s="20">
        <v>0.17699976172000001</v>
      </c>
      <c r="F154" s="20">
        <v>0.16130852436000001</v>
      </c>
      <c r="G154" s="20">
        <v>0.14561728745999999</v>
      </c>
      <c r="H154" s="20">
        <v>0.13029284701999999</v>
      </c>
      <c r="I154" s="20">
        <v>0.11423481279</v>
      </c>
      <c r="J154" s="20">
        <v>9.8543575039999998E-2</v>
      </c>
      <c r="K154" s="20">
        <v>8.2852337700000001E-2</v>
      </c>
      <c r="L154" s="20">
        <v>6.7355938739999996E-2</v>
      </c>
      <c r="M154" s="20">
        <v>5.1469863040000001E-2</v>
      </c>
    </row>
    <row r="155" spans="1:13" s="17" customFormat="1" outlineLevel="4" x14ac:dyDescent="0.25">
      <c r="A155" s="22" t="s">
        <v>8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 s="17" customFormat="1" outlineLevel="3" x14ac:dyDescent="0.25">
      <c r="A156" s="21" t="s">
        <v>16</v>
      </c>
      <c r="B156" s="20">
        <f t="shared" ref="B156:M156" si="52">SUM(B157:B159)</f>
        <v>34.4376896956</v>
      </c>
      <c r="C156" s="20">
        <f t="shared" si="52"/>
        <v>32.85262567262</v>
      </c>
      <c r="D156" s="20">
        <f t="shared" si="52"/>
        <v>31.43738831972</v>
      </c>
      <c r="E156" s="20">
        <f t="shared" si="52"/>
        <v>26.53293384018</v>
      </c>
      <c r="F156" s="20">
        <f t="shared" si="52"/>
        <v>25.351361066559996</v>
      </c>
      <c r="G156" s="20">
        <f t="shared" si="52"/>
        <v>21.228564533929998</v>
      </c>
      <c r="H156" s="20">
        <f t="shared" si="52"/>
        <v>20.216140638140001</v>
      </c>
      <c r="I156" s="20">
        <f t="shared" si="52"/>
        <v>19.21338060355</v>
      </c>
      <c r="J156" s="20">
        <f t="shared" si="52"/>
        <v>18.278458946539999</v>
      </c>
      <c r="K156" s="20">
        <f t="shared" si="52"/>
        <v>17.320144304510002</v>
      </c>
      <c r="L156" s="20">
        <f t="shared" si="52"/>
        <v>16.444750783499998</v>
      </c>
      <c r="M156" s="20">
        <f t="shared" si="52"/>
        <v>15.487048272119999</v>
      </c>
    </row>
    <row r="157" spans="1:13" s="17" customFormat="1" outlineLevel="4" x14ac:dyDescent="0.25">
      <c r="A157" s="22" t="s">
        <v>7</v>
      </c>
      <c r="B157" s="20">
        <v>11.19835364361</v>
      </c>
      <c r="C157" s="20">
        <v>10.82635484553</v>
      </c>
      <c r="D157" s="20">
        <v>10.461639586800001</v>
      </c>
      <c r="E157" s="20">
        <v>9.7065049820499993</v>
      </c>
      <c r="F157" s="20">
        <v>9.45784241506</v>
      </c>
      <c r="G157" s="20">
        <v>6.1556203608000004</v>
      </c>
      <c r="H157" s="20">
        <v>5.8978148126400001</v>
      </c>
      <c r="I157" s="20">
        <v>5.7278350276600003</v>
      </c>
      <c r="J157" s="20">
        <v>5.5866127559700001</v>
      </c>
      <c r="K157" s="20">
        <v>5.4273499700799999</v>
      </c>
      <c r="L157" s="20">
        <v>5.3050106973000002</v>
      </c>
      <c r="M157" s="20">
        <v>5.15046001244</v>
      </c>
    </row>
    <row r="158" spans="1:13" s="17" customFormat="1" outlineLevel="4" x14ac:dyDescent="0.25">
      <c r="A158" s="22" t="s">
        <v>8</v>
      </c>
      <c r="B158" s="20">
        <v>15.34995026218</v>
      </c>
      <c r="C158" s="20">
        <v>14.136885037280001</v>
      </c>
      <c r="D158" s="20">
        <v>13.067846809660001</v>
      </c>
      <c r="E158" s="20">
        <v>11.98076392608</v>
      </c>
      <c r="F158" s="20">
        <v>11.047853774529999</v>
      </c>
      <c r="G158" s="20">
        <v>10.227279296160001</v>
      </c>
      <c r="H158" s="20">
        <v>9.4593851262800008</v>
      </c>
      <c r="I158" s="20">
        <v>8.6398806438399998</v>
      </c>
      <c r="J158" s="20">
        <v>7.8461813135999998</v>
      </c>
      <c r="K158" s="20">
        <v>7.0471294574599996</v>
      </c>
      <c r="L158" s="20">
        <v>6.2807993869800001</v>
      </c>
      <c r="M158" s="20">
        <v>5.49092332763</v>
      </c>
    </row>
    <row r="159" spans="1:13" s="17" customFormat="1" outlineLevel="4" x14ac:dyDescent="0.25">
      <c r="A159" s="22" t="s">
        <v>17</v>
      </c>
      <c r="B159" s="20">
        <v>7.8893857898100004</v>
      </c>
      <c r="C159" s="20">
        <v>7.8893857898100004</v>
      </c>
      <c r="D159" s="20">
        <v>7.9079019232599999</v>
      </c>
      <c r="E159" s="20">
        <v>4.84566493205</v>
      </c>
      <c r="F159" s="20">
        <v>4.8456648769699999</v>
      </c>
      <c r="G159" s="20">
        <v>4.8456648769699999</v>
      </c>
      <c r="H159" s="20">
        <v>4.8589406992199997</v>
      </c>
      <c r="I159" s="20">
        <v>4.84566493205</v>
      </c>
      <c r="J159" s="20">
        <v>4.8456648769699999</v>
      </c>
      <c r="K159" s="20">
        <v>4.8456648769699999</v>
      </c>
      <c r="L159" s="20">
        <v>4.8589406992199997</v>
      </c>
      <c r="M159" s="20">
        <v>4.84566493205</v>
      </c>
    </row>
    <row r="160" spans="1:13" s="25" customFormat="1" outlineLevel="2" x14ac:dyDescent="0.25">
      <c r="A160" s="14" t="s">
        <v>9</v>
      </c>
      <c r="B160" s="24">
        <f t="shared" ref="B160:M160" si="53">B161+B165+B171</f>
        <v>89.47121425089</v>
      </c>
      <c r="C160" s="24">
        <f t="shared" si="53"/>
        <v>87.201165879770002</v>
      </c>
      <c r="D160" s="24">
        <f t="shared" si="53"/>
        <v>107.33597518324999</v>
      </c>
      <c r="E160" s="24">
        <f t="shared" si="53"/>
        <v>80.606713444489998</v>
      </c>
      <c r="F160" s="24">
        <f t="shared" si="53"/>
        <v>166.41661664296001</v>
      </c>
      <c r="G160" s="24">
        <f t="shared" si="53"/>
        <v>76.034092388019999</v>
      </c>
      <c r="H160" s="24">
        <f t="shared" si="53"/>
        <v>74.232037738159988</v>
      </c>
      <c r="I160" s="24">
        <f t="shared" si="53"/>
        <v>73.893391737659996</v>
      </c>
      <c r="J160" s="24">
        <f t="shared" si="53"/>
        <v>73.110327138629998</v>
      </c>
      <c r="K160" s="24">
        <f t="shared" si="53"/>
        <v>72.408629907639991</v>
      </c>
      <c r="L160" s="24">
        <f t="shared" si="53"/>
        <v>71.300153309419997</v>
      </c>
      <c r="M160" s="24">
        <f t="shared" si="53"/>
        <v>71.191864884090009</v>
      </c>
    </row>
    <row r="161" spans="1:13" s="17" customFormat="1" outlineLevel="3" x14ac:dyDescent="0.25">
      <c r="A161" s="21" t="s">
        <v>13</v>
      </c>
      <c r="B161" s="20">
        <f t="shared" ref="B161:M161" si="54">SUM(B162:B164)</f>
        <v>0</v>
      </c>
      <c r="C161" s="20">
        <f t="shared" si="54"/>
        <v>0</v>
      </c>
      <c r="D161" s="20">
        <f t="shared" si="54"/>
        <v>0</v>
      </c>
      <c r="E161" s="20">
        <f t="shared" si="54"/>
        <v>0</v>
      </c>
      <c r="F161" s="20">
        <f t="shared" si="54"/>
        <v>0</v>
      </c>
      <c r="G161" s="20">
        <f t="shared" si="54"/>
        <v>0</v>
      </c>
      <c r="H161" s="20">
        <f t="shared" si="54"/>
        <v>0</v>
      </c>
      <c r="I161" s="20">
        <f t="shared" si="54"/>
        <v>0</v>
      </c>
      <c r="J161" s="20">
        <f t="shared" si="54"/>
        <v>0</v>
      </c>
      <c r="K161" s="20">
        <f t="shared" si="54"/>
        <v>0</v>
      </c>
      <c r="L161" s="20">
        <f t="shared" si="54"/>
        <v>0</v>
      </c>
      <c r="M161" s="20">
        <f t="shared" si="54"/>
        <v>0</v>
      </c>
    </row>
    <row r="162" spans="1:13" s="17" customFormat="1" outlineLevel="4" x14ac:dyDescent="0.25">
      <c r="A162" s="22" t="s">
        <v>7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1:13" s="17" customFormat="1" outlineLevel="4" x14ac:dyDescent="0.25">
      <c r="A163" s="22" t="s">
        <v>11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 s="17" customFormat="1" outlineLevel="4" x14ac:dyDescent="0.25">
      <c r="A164" s="22" t="s">
        <v>8</v>
      </c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 s="17" customFormat="1" outlineLevel="3" x14ac:dyDescent="0.25">
      <c r="A165" s="21" t="s">
        <v>14</v>
      </c>
      <c r="B165" s="20">
        <f t="shared" ref="B165:M165" si="55">SUM(B166:B170)</f>
        <v>3.9643776985999999</v>
      </c>
      <c r="C165" s="20">
        <f t="shared" si="55"/>
        <v>3.9643776990399999</v>
      </c>
      <c r="D165" s="20">
        <f t="shared" si="55"/>
        <v>3.96437769993</v>
      </c>
      <c r="E165" s="20">
        <f t="shared" si="55"/>
        <v>3.96437770038</v>
      </c>
      <c r="F165" s="20">
        <f t="shared" si="55"/>
        <v>3.9644666443799998</v>
      </c>
      <c r="G165" s="20">
        <f t="shared" si="55"/>
        <v>3.9644666443799998</v>
      </c>
      <c r="H165" s="20">
        <f t="shared" si="55"/>
        <v>3.9644666443799998</v>
      </c>
      <c r="I165" s="20">
        <f t="shared" si="55"/>
        <v>3.94601076436</v>
      </c>
      <c r="J165" s="20">
        <f t="shared" si="55"/>
        <v>3.9275548843400001</v>
      </c>
      <c r="K165" s="20">
        <f t="shared" si="55"/>
        <v>3.9173263243400003</v>
      </c>
      <c r="L165" s="20">
        <f t="shared" si="55"/>
        <v>3.9173263243400003</v>
      </c>
      <c r="M165" s="20">
        <f t="shared" si="55"/>
        <v>3.9124611551299999</v>
      </c>
    </row>
    <row r="166" spans="1:13" s="17" customFormat="1" outlineLevel="4" x14ac:dyDescent="0.25">
      <c r="A166" s="22" t="s">
        <v>15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3" s="17" customFormat="1" outlineLevel="4" x14ac:dyDescent="0.25">
      <c r="A167" s="22" t="s">
        <v>7</v>
      </c>
      <c r="B167" s="20">
        <v>0.73863647507999997</v>
      </c>
      <c r="C167" s="20">
        <v>0.73863647552</v>
      </c>
      <c r="D167" s="20">
        <v>0.73863647640999996</v>
      </c>
      <c r="E167" s="20">
        <v>0.73863647686</v>
      </c>
      <c r="F167" s="20">
        <v>0.73872542086000004</v>
      </c>
      <c r="G167" s="20">
        <v>0.73872542086000004</v>
      </c>
      <c r="H167" s="20">
        <v>0.73872542086000004</v>
      </c>
      <c r="I167" s="20">
        <v>0.72026954084000006</v>
      </c>
      <c r="J167" s="20">
        <v>0.70181366081999996</v>
      </c>
      <c r="K167" s="20">
        <v>0.69158510082000002</v>
      </c>
      <c r="L167" s="20">
        <v>0.69158510082000002</v>
      </c>
      <c r="M167" s="20">
        <v>0.68671993161</v>
      </c>
    </row>
    <row r="168" spans="1:13" s="17" customFormat="1" outlineLevel="4" x14ac:dyDescent="0.25">
      <c r="A168" s="22" t="s">
        <v>11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1:13" s="17" customFormat="1" outlineLevel="4" x14ac:dyDescent="0.25">
      <c r="A169" s="22" t="s">
        <v>12</v>
      </c>
      <c r="B169" s="20">
        <v>3.22574122352</v>
      </c>
      <c r="C169" s="20">
        <v>3.22574122352</v>
      </c>
      <c r="D169" s="20">
        <v>3.22574122352</v>
      </c>
      <c r="E169" s="20">
        <v>3.22574122352</v>
      </c>
      <c r="F169" s="20">
        <v>3.22574122352</v>
      </c>
      <c r="G169" s="20">
        <v>3.22574122352</v>
      </c>
      <c r="H169" s="20">
        <v>3.22574122352</v>
      </c>
      <c r="I169" s="20">
        <v>3.22574122352</v>
      </c>
      <c r="J169" s="20">
        <v>3.22574122352</v>
      </c>
      <c r="K169" s="20">
        <v>3.22574122352</v>
      </c>
      <c r="L169" s="20">
        <v>3.22574122352</v>
      </c>
      <c r="M169" s="20">
        <v>3.22574122352</v>
      </c>
    </row>
    <row r="170" spans="1:13" s="17" customFormat="1" outlineLevel="4" x14ac:dyDescent="0.25">
      <c r="A170" s="22" t="s">
        <v>8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</row>
    <row r="171" spans="1:13" s="17" customFormat="1" outlineLevel="3" x14ac:dyDescent="0.25">
      <c r="A171" s="21" t="s">
        <v>16</v>
      </c>
      <c r="B171" s="20">
        <f t="shared" ref="B171:M171" si="56">SUM(B172:B174)</f>
        <v>85.506836552289997</v>
      </c>
      <c r="C171" s="20">
        <f t="shared" si="56"/>
        <v>83.236788180730002</v>
      </c>
      <c r="D171" s="20">
        <f t="shared" si="56"/>
        <v>103.37159748331999</v>
      </c>
      <c r="E171" s="20">
        <f t="shared" si="56"/>
        <v>76.642335744109999</v>
      </c>
      <c r="F171" s="20">
        <f t="shared" si="56"/>
        <v>162.45214999858001</v>
      </c>
      <c r="G171" s="20">
        <f t="shared" si="56"/>
        <v>72.069625743640003</v>
      </c>
      <c r="H171" s="20">
        <f t="shared" si="56"/>
        <v>70.267571093779992</v>
      </c>
      <c r="I171" s="20">
        <f t="shared" si="56"/>
        <v>69.9473809733</v>
      </c>
      <c r="J171" s="20">
        <f t="shared" si="56"/>
        <v>69.182772254290001</v>
      </c>
      <c r="K171" s="20">
        <f t="shared" si="56"/>
        <v>68.491303583299995</v>
      </c>
      <c r="L171" s="20">
        <f t="shared" si="56"/>
        <v>67.382826985080001</v>
      </c>
      <c r="M171" s="20">
        <f t="shared" si="56"/>
        <v>67.279403728960006</v>
      </c>
    </row>
    <row r="172" spans="1:13" s="17" customFormat="1" outlineLevel="4" x14ac:dyDescent="0.25">
      <c r="A172" s="22" t="s">
        <v>7</v>
      </c>
      <c r="B172" s="20">
        <v>68.66971223649</v>
      </c>
      <c r="C172" s="20">
        <v>68.307867413630007</v>
      </c>
      <c r="D172" s="20">
        <v>89.229712904639996</v>
      </c>
      <c r="E172" s="20">
        <v>63.806635328740001</v>
      </c>
      <c r="F172" s="20">
        <v>151.26256036503</v>
      </c>
      <c r="G172" s="20">
        <v>61.616476110740003</v>
      </c>
      <c r="H172" s="20">
        <v>59.814421460879998</v>
      </c>
      <c r="I172" s="20">
        <v>59.494231340399999</v>
      </c>
      <c r="J172" s="20">
        <v>58.72962262139</v>
      </c>
      <c r="K172" s="20">
        <v>58.034091441759998</v>
      </c>
      <c r="L172" s="20">
        <v>57.200241441019998</v>
      </c>
      <c r="M172" s="20">
        <v>57.096818184900002</v>
      </c>
    </row>
    <row r="173" spans="1:13" s="17" customFormat="1" outlineLevel="4" x14ac:dyDescent="0.25">
      <c r="A173" s="22" t="s">
        <v>8</v>
      </c>
      <c r="B173" s="20">
        <v>16.837124315800001</v>
      </c>
      <c r="C173" s="20">
        <v>14.928920767099999</v>
      </c>
      <c r="D173" s="20">
        <v>14.141884578679999</v>
      </c>
      <c r="E173" s="20">
        <v>12.835700415370001</v>
      </c>
      <c r="F173" s="20">
        <v>11.18958963355</v>
      </c>
      <c r="G173" s="20">
        <v>10.453149632900001</v>
      </c>
      <c r="H173" s="20">
        <v>10.453149632900001</v>
      </c>
      <c r="I173" s="20">
        <v>10.453149632900001</v>
      </c>
      <c r="J173" s="20">
        <v>10.453149632900001</v>
      </c>
      <c r="K173" s="20">
        <v>10.457212141539999</v>
      </c>
      <c r="L173" s="20">
        <v>10.18258554406</v>
      </c>
      <c r="M173" s="20">
        <v>10.18258554406</v>
      </c>
    </row>
    <row r="174" spans="1:13" s="17" customFormat="1" outlineLevel="4" x14ac:dyDescent="0.25">
      <c r="A174" s="22" t="s">
        <v>17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 s="17" customFormat="1" x14ac:dyDescent="0.25">
      <c r="A175" s="1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</sheetData>
  <mergeCells count="3">
    <mergeCell ref="A1:K1"/>
    <mergeCell ref="J2:K2"/>
    <mergeCell ref="A59:K59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2024-08-05T07:09:53Z</cp:lastPrinted>
  <dcterms:created xsi:type="dcterms:W3CDTF">2024-08-05T07:02:00Z</dcterms:created>
  <dcterms:modified xsi:type="dcterms:W3CDTF">2024-08-05T11:29:04Z</dcterms:modified>
</cp:coreProperties>
</file>