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9200" windowHeight="7050"/>
  </bookViews>
  <sheets>
    <sheet name="Аркуш1" sheetId="1" r:id="rId1"/>
  </sheets>
  <definedNames>
    <definedName name="_xlnm.Print_Area" localSheetId="0">Аркуш1!$A$1:$M$178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49" i="1"/>
  <c r="F46" i="1"/>
  <c r="M174" i="1" l="1"/>
  <c r="L174" i="1"/>
  <c r="K174" i="1"/>
  <c r="J174" i="1"/>
  <c r="I174" i="1"/>
  <c r="H174" i="1"/>
  <c r="G174" i="1"/>
  <c r="F174" i="1"/>
  <c r="E174" i="1"/>
  <c r="D174" i="1"/>
  <c r="C174" i="1"/>
  <c r="B174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4" i="1"/>
  <c r="M163" i="1" s="1"/>
  <c r="L164" i="1"/>
  <c r="K164" i="1"/>
  <c r="K163" i="1" s="1"/>
  <c r="J164" i="1"/>
  <c r="I164" i="1"/>
  <c r="I163" i="1" s="1"/>
  <c r="H164" i="1"/>
  <c r="G164" i="1"/>
  <c r="F164" i="1"/>
  <c r="E164" i="1"/>
  <c r="E163" i="1" s="1"/>
  <c r="D164" i="1"/>
  <c r="C164" i="1"/>
  <c r="B164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M135" i="1"/>
  <c r="L135" i="1"/>
  <c r="K135" i="1"/>
  <c r="K134" i="1" s="1"/>
  <c r="J135" i="1"/>
  <c r="J134" i="1" s="1"/>
  <c r="I135" i="1"/>
  <c r="I134" i="1" s="1"/>
  <c r="H135" i="1"/>
  <c r="G135" i="1"/>
  <c r="G134" i="1" s="1"/>
  <c r="F135" i="1"/>
  <c r="F134" i="1" s="1"/>
  <c r="E135" i="1"/>
  <c r="E134" i="1" s="1"/>
  <c r="D135" i="1"/>
  <c r="C135" i="1"/>
  <c r="C134" i="1" s="1"/>
  <c r="B135" i="1"/>
  <c r="B134" i="1" s="1"/>
  <c r="M130" i="1"/>
  <c r="L130" i="1"/>
  <c r="K130" i="1"/>
  <c r="J130" i="1"/>
  <c r="I130" i="1"/>
  <c r="H130" i="1"/>
  <c r="G130" i="1"/>
  <c r="F130" i="1"/>
  <c r="E130" i="1"/>
  <c r="D130" i="1"/>
  <c r="C130" i="1"/>
  <c r="B130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M126" i="1"/>
  <c r="L126" i="1"/>
  <c r="K126" i="1"/>
  <c r="J126" i="1"/>
  <c r="J125" i="1" s="1"/>
  <c r="I126" i="1"/>
  <c r="H126" i="1"/>
  <c r="G126" i="1"/>
  <c r="F126" i="1"/>
  <c r="F125" i="1" s="1"/>
  <c r="E126" i="1"/>
  <c r="D126" i="1"/>
  <c r="C126" i="1"/>
  <c r="B126" i="1"/>
  <c r="B125" i="1" s="1"/>
  <c r="M115" i="1"/>
  <c r="L115" i="1"/>
  <c r="K115" i="1"/>
  <c r="J115" i="1"/>
  <c r="I115" i="1"/>
  <c r="H115" i="1"/>
  <c r="G115" i="1"/>
  <c r="F115" i="1"/>
  <c r="E115" i="1"/>
  <c r="D115" i="1"/>
  <c r="C115" i="1"/>
  <c r="B115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M105" i="1"/>
  <c r="M104" i="1" s="1"/>
  <c r="L105" i="1"/>
  <c r="L104" i="1" s="1"/>
  <c r="K105" i="1"/>
  <c r="J105" i="1"/>
  <c r="I105" i="1"/>
  <c r="I104" i="1" s="1"/>
  <c r="H105" i="1"/>
  <c r="H104" i="1" s="1"/>
  <c r="G105" i="1"/>
  <c r="F105" i="1"/>
  <c r="F104" i="1" s="1"/>
  <c r="E105" i="1"/>
  <c r="E104" i="1" s="1"/>
  <c r="D105" i="1"/>
  <c r="D104" i="1" s="1"/>
  <c r="C105" i="1"/>
  <c r="B105" i="1"/>
  <c r="B104" i="1" s="1"/>
  <c r="M100" i="1"/>
  <c r="L100" i="1"/>
  <c r="K100" i="1"/>
  <c r="J100" i="1"/>
  <c r="I100" i="1"/>
  <c r="H100" i="1"/>
  <c r="G100" i="1"/>
  <c r="F100" i="1"/>
  <c r="E100" i="1"/>
  <c r="D100" i="1"/>
  <c r="C100" i="1"/>
  <c r="B100" i="1"/>
  <c r="M94" i="1"/>
  <c r="L94" i="1"/>
  <c r="K94" i="1"/>
  <c r="J94" i="1"/>
  <c r="I94" i="1"/>
  <c r="H94" i="1"/>
  <c r="G94" i="1"/>
  <c r="F94" i="1"/>
  <c r="E94" i="1"/>
  <c r="D94" i="1"/>
  <c r="C94" i="1"/>
  <c r="B94" i="1"/>
  <c r="M90" i="1"/>
  <c r="L90" i="1"/>
  <c r="K90" i="1"/>
  <c r="J90" i="1"/>
  <c r="I90" i="1"/>
  <c r="H90" i="1"/>
  <c r="G90" i="1"/>
  <c r="F90" i="1"/>
  <c r="E90" i="1"/>
  <c r="D90" i="1"/>
  <c r="C90" i="1"/>
  <c r="B90" i="1"/>
  <c r="M84" i="1"/>
  <c r="M83" i="1" s="1"/>
  <c r="L84" i="1"/>
  <c r="K84" i="1"/>
  <c r="K83" i="1" s="1"/>
  <c r="J84" i="1"/>
  <c r="J83" i="1" s="1"/>
  <c r="I84" i="1"/>
  <c r="I83" i="1" s="1"/>
  <c r="H84" i="1"/>
  <c r="G84" i="1"/>
  <c r="G83" i="1" s="1"/>
  <c r="F84" i="1"/>
  <c r="F83" i="1" s="1"/>
  <c r="E84" i="1"/>
  <c r="E83" i="1" s="1"/>
  <c r="D84" i="1"/>
  <c r="C84" i="1"/>
  <c r="C83" i="1" s="1"/>
  <c r="B84" i="1"/>
  <c r="B83" i="1" s="1"/>
  <c r="M78" i="1"/>
  <c r="L78" i="1"/>
  <c r="K78" i="1"/>
  <c r="J78" i="1"/>
  <c r="I78" i="1"/>
  <c r="H78" i="1"/>
  <c r="G78" i="1"/>
  <c r="F78" i="1"/>
  <c r="E78" i="1"/>
  <c r="D78" i="1"/>
  <c r="C78" i="1"/>
  <c r="B78" i="1"/>
  <c r="M76" i="1"/>
  <c r="L76" i="1"/>
  <c r="K76" i="1"/>
  <c r="K75" i="1" s="1"/>
  <c r="J76" i="1"/>
  <c r="J75" i="1" s="1"/>
  <c r="I76" i="1"/>
  <c r="I75" i="1" s="1"/>
  <c r="H76" i="1"/>
  <c r="H75" i="1" s="1"/>
  <c r="G76" i="1"/>
  <c r="G75" i="1" s="1"/>
  <c r="F76" i="1"/>
  <c r="F75" i="1" s="1"/>
  <c r="E76" i="1"/>
  <c r="D76" i="1"/>
  <c r="D75" i="1" s="1"/>
  <c r="C76" i="1"/>
  <c r="C75" i="1" s="1"/>
  <c r="B76" i="1"/>
  <c r="B75" i="1" s="1"/>
  <c r="M71" i="1"/>
  <c r="L71" i="1"/>
  <c r="K71" i="1"/>
  <c r="J71" i="1"/>
  <c r="I71" i="1"/>
  <c r="H71" i="1"/>
  <c r="G71" i="1"/>
  <c r="F71" i="1"/>
  <c r="E71" i="1"/>
  <c r="D71" i="1"/>
  <c r="C71" i="1"/>
  <c r="B71" i="1"/>
  <c r="M69" i="1"/>
  <c r="L69" i="1"/>
  <c r="K69" i="1"/>
  <c r="J69" i="1"/>
  <c r="I69" i="1"/>
  <c r="H69" i="1"/>
  <c r="G69" i="1"/>
  <c r="F69" i="1"/>
  <c r="E69" i="1"/>
  <c r="D69" i="1"/>
  <c r="C69" i="1"/>
  <c r="B69" i="1"/>
  <c r="M67" i="1"/>
  <c r="M66" i="1" s="1"/>
  <c r="L67" i="1"/>
  <c r="K67" i="1"/>
  <c r="K66" i="1" s="1"/>
  <c r="J67" i="1"/>
  <c r="J66" i="1" s="1"/>
  <c r="I67" i="1"/>
  <c r="H67" i="1"/>
  <c r="G67" i="1"/>
  <c r="G66" i="1" s="1"/>
  <c r="F67" i="1"/>
  <c r="F66" i="1" s="1"/>
  <c r="E67" i="1"/>
  <c r="E66" i="1" s="1"/>
  <c r="D67" i="1"/>
  <c r="C67" i="1"/>
  <c r="C66" i="1" s="1"/>
  <c r="B67" i="1"/>
  <c r="B66" i="1" s="1"/>
  <c r="I66" i="1"/>
  <c r="B7" i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1" i="1"/>
  <c r="C11" i="1"/>
  <c r="D11" i="1"/>
  <c r="E11" i="1"/>
  <c r="F11" i="1"/>
  <c r="G11" i="1"/>
  <c r="H11" i="1"/>
  <c r="I11" i="1"/>
  <c r="J11" i="1"/>
  <c r="K11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F18" i="1"/>
  <c r="G18" i="1"/>
  <c r="H18" i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30" i="1"/>
  <c r="C30" i="1"/>
  <c r="D30" i="1"/>
  <c r="E30" i="1"/>
  <c r="F30" i="1"/>
  <c r="G30" i="1"/>
  <c r="H30" i="1"/>
  <c r="I30" i="1"/>
  <c r="J30" i="1"/>
  <c r="K30" i="1"/>
  <c r="B34" i="1"/>
  <c r="C34" i="1"/>
  <c r="D34" i="1"/>
  <c r="E34" i="1"/>
  <c r="F34" i="1"/>
  <c r="G34" i="1"/>
  <c r="H34" i="1"/>
  <c r="I34" i="1"/>
  <c r="J34" i="1"/>
  <c r="K34" i="1"/>
  <c r="B40" i="1"/>
  <c r="C40" i="1"/>
  <c r="D40" i="1"/>
  <c r="E40" i="1"/>
  <c r="F40" i="1"/>
  <c r="G40" i="1"/>
  <c r="H40" i="1"/>
  <c r="I40" i="1"/>
  <c r="J40" i="1"/>
  <c r="K40" i="1"/>
  <c r="B45" i="1"/>
  <c r="C45" i="1"/>
  <c r="D45" i="1"/>
  <c r="E45" i="1"/>
  <c r="F45" i="1"/>
  <c r="G45" i="1"/>
  <c r="H45" i="1"/>
  <c r="I45" i="1"/>
  <c r="J45" i="1"/>
  <c r="K45" i="1"/>
  <c r="B50" i="1"/>
  <c r="C50" i="1"/>
  <c r="D50" i="1"/>
  <c r="E50" i="1"/>
  <c r="F50" i="1"/>
  <c r="G50" i="1"/>
  <c r="H50" i="1"/>
  <c r="I50" i="1"/>
  <c r="J50" i="1"/>
  <c r="K50" i="1"/>
  <c r="B56" i="1"/>
  <c r="C56" i="1"/>
  <c r="D56" i="1"/>
  <c r="E56" i="1"/>
  <c r="F56" i="1"/>
  <c r="G56" i="1"/>
  <c r="H56" i="1"/>
  <c r="I56" i="1"/>
  <c r="J56" i="1"/>
  <c r="K56" i="1"/>
  <c r="L75" i="1" l="1"/>
  <c r="M134" i="1"/>
  <c r="J104" i="1"/>
  <c r="K142" i="1"/>
  <c r="K141" i="1" s="1"/>
  <c r="C163" i="1"/>
  <c r="D163" i="1"/>
  <c r="H163" i="1"/>
  <c r="L163" i="1"/>
  <c r="C142" i="1"/>
  <c r="C141" i="1" s="1"/>
  <c r="G142" i="1"/>
  <c r="B163" i="1"/>
  <c r="F163" i="1"/>
  <c r="J163" i="1"/>
  <c r="I142" i="1"/>
  <c r="I141" i="1" s="1"/>
  <c r="K125" i="1"/>
  <c r="K124" i="1" s="1"/>
  <c r="E125" i="1"/>
  <c r="E124" i="1" s="1"/>
  <c r="E142" i="1"/>
  <c r="E141" i="1" s="1"/>
  <c r="M142" i="1"/>
  <c r="M141" i="1" s="1"/>
  <c r="G163" i="1"/>
  <c r="G141" i="1" s="1"/>
  <c r="C104" i="1"/>
  <c r="C82" i="1" s="1"/>
  <c r="D125" i="1"/>
  <c r="H125" i="1"/>
  <c r="L125" i="1"/>
  <c r="G104" i="1"/>
  <c r="G82" i="1" s="1"/>
  <c r="I15" i="1"/>
  <c r="K15" i="1"/>
  <c r="G15" i="1"/>
  <c r="C15" i="1"/>
  <c r="I125" i="1"/>
  <c r="I124" i="1" s="1"/>
  <c r="I123" i="1" s="1"/>
  <c r="M125" i="1"/>
  <c r="M124" i="1" s="1"/>
  <c r="C125" i="1"/>
  <c r="C124" i="1" s="1"/>
  <c r="C123" i="1" s="1"/>
  <c r="G125" i="1"/>
  <c r="G124" i="1" s="1"/>
  <c r="D142" i="1"/>
  <c r="D141" i="1" s="1"/>
  <c r="H142" i="1"/>
  <c r="H141" i="1" s="1"/>
  <c r="L142" i="1"/>
  <c r="B142" i="1"/>
  <c r="F142" i="1"/>
  <c r="J142" i="1"/>
  <c r="K104" i="1"/>
  <c r="K82" i="1" s="1"/>
  <c r="F65" i="1"/>
  <c r="B65" i="1"/>
  <c r="J65" i="1"/>
  <c r="E75" i="1"/>
  <c r="E65" i="1" s="1"/>
  <c r="M75" i="1"/>
  <c r="M65" i="1" s="1"/>
  <c r="I65" i="1"/>
  <c r="C65" i="1"/>
  <c r="G65" i="1"/>
  <c r="K65" i="1"/>
  <c r="I82" i="1"/>
  <c r="F124" i="1"/>
  <c r="D66" i="1"/>
  <c r="D65" i="1" s="1"/>
  <c r="D64" i="1" s="1"/>
  <c r="H66" i="1"/>
  <c r="H65" i="1" s="1"/>
  <c r="L66" i="1"/>
  <c r="L65" i="1" s="1"/>
  <c r="D83" i="1"/>
  <c r="D82" i="1" s="1"/>
  <c r="H83" i="1"/>
  <c r="H82" i="1" s="1"/>
  <c r="L83" i="1"/>
  <c r="L82" i="1" s="1"/>
  <c r="B124" i="1"/>
  <c r="D134" i="1"/>
  <c r="D124" i="1" s="1"/>
  <c r="H134" i="1"/>
  <c r="L134" i="1"/>
  <c r="J124" i="1"/>
  <c r="E82" i="1"/>
  <c r="M82" i="1"/>
  <c r="L124" i="1"/>
  <c r="B82" i="1"/>
  <c r="B64" i="1" s="1"/>
  <c r="J82" i="1"/>
  <c r="F82" i="1"/>
  <c r="H15" i="1"/>
  <c r="D15" i="1"/>
  <c r="J15" i="1"/>
  <c r="F15" i="1"/>
  <c r="B15" i="1"/>
  <c r="E15" i="1"/>
  <c r="I6" i="1"/>
  <c r="I5" i="1" s="1"/>
  <c r="E6" i="1"/>
  <c r="H6" i="1"/>
  <c r="H5" i="1" s="1"/>
  <c r="D6" i="1"/>
  <c r="E23" i="1"/>
  <c r="J6" i="1"/>
  <c r="F6" i="1"/>
  <c r="B6" i="1"/>
  <c r="I23" i="1"/>
  <c r="K44" i="1"/>
  <c r="G44" i="1"/>
  <c r="C44" i="1"/>
  <c r="J44" i="1"/>
  <c r="F44" i="1"/>
  <c r="B44" i="1"/>
  <c r="E44" i="1"/>
  <c r="K23" i="1"/>
  <c r="C23" i="1"/>
  <c r="D44" i="1"/>
  <c r="D23" i="1"/>
  <c r="B23" i="1"/>
  <c r="K6" i="1"/>
  <c r="C6" i="1"/>
  <c r="I44" i="1"/>
  <c r="G23" i="1"/>
  <c r="H44" i="1"/>
  <c r="H23" i="1"/>
  <c r="J23" i="1"/>
  <c r="F23" i="1"/>
  <c r="G6" i="1"/>
  <c r="L123" i="1" l="1"/>
  <c r="L141" i="1"/>
  <c r="K123" i="1"/>
  <c r="B141" i="1"/>
  <c r="B123" i="1" s="1"/>
  <c r="H124" i="1"/>
  <c r="H64" i="1"/>
  <c r="H123" i="1"/>
  <c r="J22" i="1"/>
  <c r="J141" i="1"/>
  <c r="J123" i="1" s="1"/>
  <c r="C5" i="1"/>
  <c r="B5" i="1"/>
  <c r="F141" i="1"/>
  <c r="F123" i="1" s="1"/>
  <c r="G5" i="1"/>
  <c r="C22" i="1"/>
  <c r="G123" i="1"/>
  <c r="K5" i="1"/>
  <c r="L64" i="1"/>
  <c r="B22" i="1"/>
  <c r="J64" i="1"/>
  <c r="D123" i="1"/>
  <c r="M123" i="1"/>
  <c r="E123" i="1"/>
  <c r="J5" i="1"/>
  <c r="F64" i="1"/>
  <c r="C64" i="1"/>
  <c r="C4" i="1"/>
  <c r="F5" i="1"/>
  <c r="D5" i="1"/>
  <c r="I64" i="1"/>
  <c r="M64" i="1"/>
  <c r="K64" i="1"/>
  <c r="E5" i="1"/>
  <c r="E64" i="1"/>
  <c r="G64" i="1"/>
  <c r="K22" i="1"/>
  <c r="K4" i="1" s="1"/>
  <c r="G22" i="1"/>
  <c r="G4" i="1" s="1"/>
  <c r="E22" i="1"/>
  <c r="F22" i="1"/>
  <c r="I22" i="1"/>
  <c r="I4" i="1" s="1"/>
  <c r="D22" i="1"/>
  <c r="D4" i="1" s="1"/>
  <c r="H22" i="1"/>
  <c r="H4" i="1" s="1"/>
  <c r="B4" i="1" l="1"/>
  <c r="J4" i="1"/>
  <c r="F4" i="1"/>
  <c r="E4" i="1"/>
</calcChain>
</file>

<file path=xl/sharedStrings.xml><?xml version="1.0" encoding="utf-8"?>
<sst xmlns="http://schemas.openxmlformats.org/spreadsheetml/2006/main" count="180" uniqueCount="30">
  <si>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</si>
  <si>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</si>
  <si>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</si>
  <si>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</si>
  <si>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</si>
  <si>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</si>
  <si>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</si>
  <si>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</si>
  <si>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</si>
  <si>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</si>
  <si>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</si>
  <si>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</si>
  <si>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</si>
  <si>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</si>
  <si>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</si>
  <si>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</si>
  <si>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</si>
  <si>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</si>
  <si>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</si>
  <si>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І кв</t>
  </si>
  <si>
    <t>ІІ кв</t>
  </si>
  <si>
    <t>ІІІ кв</t>
  </si>
  <si>
    <t>ІV кв</t>
  </si>
  <si>
    <t>2024</t>
  </si>
  <si>
    <t>2025</t>
  </si>
  <si>
    <t>Прогнозні платежі за державним боргом у 2024-2049 роках за діючими угодами станом на 01.09.2024*</t>
  </si>
  <si>
    <t>**EUR (правочин)</t>
  </si>
  <si>
    <t>**USD (правочин)</t>
  </si>
  <si>
    <t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</t>
  </si>
  <si>
    <t>* *Платежі з погашення державного зовнішнього боргу в ІІІ кварталі 2024 року за комерційними позиками у доларах США та євро на загальну суму 606,4 млрд грн фактично не здійснювались. На відповідну суму було здійснено випуск нових ОЗДП з метою обміну на існуючі ОЗДП в рамках правочину відповідно до постанови Кабінету Міністрів України від 31.07.2024 №865 «Про здійснення у 2024 році правочинів з державним боргом і гарантованим державою боргом». Таким чином, існуючі ОЗДП станом на 30.08.2024 вважаються погашеними.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</si>
</sst>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3" xfId="0" applyNumberFormat="1" applyBorder="1"/>
    <xf numFmtId="49" fontId="0" fillId="0" borderId="3" xfId="0" applyNumberFormat="1" applyBorder="1" applyAlignment="1">
      <alignment horizontal="left" indent="3"/>
    </xf>
    <xf numFmtId="49" fontId="0" fillId="0" borderId="3" xfId="0" applyNumberFormat="1" applyBorder="1" applyAlignment="1">
      <alignment horizontal="left" indent="4"/>
    </xf>
    <xf numFmtId="0" fontId="0" fillId="0" borderId="0" xfId="0"/>
    <xf numFmtId="49" fontId="2" fillId="0" borderId="3" xfId="0" applyNumberFormat="1" applyFont="1" applyBorder="1"/>
    <xf numFmtId="4" fontId="2" fillId="0" borderId="3" xfId="0" applyNumberFormat="1" applyFont="1" applyBorder="1"/>
    <xf numFmtId="49" fontId="2" fillId="0" borderId="3" xfId="0" applyNumberFormat="1" applyFont="1" applyBorder="1" applyAlignment="1">
      <alignment horizontal="left" indent="2"/>
    </xf>
    <xf numFmtId="49" fontId="2" fillId="2" borderId="3" xfId="0" applyNumberFormat="1" applyFont="1" applyFill="1" applyBorder="1" applyAlignment="1">
      <alignment horizontal="left" indent="1"/>
    </xf>
    <xf numFmtId="4" fontId="2" fillId="2" borderId="3" xfId="0" applyNumberFormat="1" applyFont="1" applyFill="1" applyBorder="1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3" xfId="0" applyNumberFormat="1" applyBorder="1"/>
    <xf numFmtId="49" fontId="0" fillId="0" borderId="3" xfId="0" applyNumberFormat="1" applyBorder="1" applyAlignment="1">
      <alignment horizontal="left" indent="3"/>
    </xf>
    <xf numFmtId="49" fontId="0" fillId="0" borderId="3" xfId="0" applyNumberFormat="1" applyBorder="1" applyAlignment="1">
      <alignment horizontal="left" indent="4"/>
    </xf>
    <xf numFmtId="49" fontId="2" fillId="0" borderId="3" xfId="0" applyNumberFormat="1" applyFont="1" applyBorder="1"/>
    <xf numFmtId="4" fontId="2" fillId="0" borderId="3" xfId="0" applyNumberFormat="1" applyFont="1" applyBorder="1"/>
    <xf numFmtId="49" fontId="2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indent="2"/>
    </xf>
    <xf numFmtId="49" fontId="6" fillId="0" borderId="3" xfId="0" applyNumberFormat="1" applyFont="1" applyFill="1" applyBorder="1" applyAlignment="1">
      <alignment horizontal="left" indent="4"/>
    </xf>
    <xf numFmtId="4" fontId="6" fillId="0" borderId="3" xfId="0" applyNumberFormat="1" applyFont="1" applyFill="1" applyBorder="1"/>
    <xf numFmtId="49" fontId="2" fillId="0" borderId="0" xfId="0" applyNumberFormat="1" applyFont="1" applyAlignment="1">
      <alignment horizontal="center"/>
    </xf>
    <xf numFmtId="4" fontId="4" fillId="0" borderId="2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 wrapText="1"/>
    </xf>
    <xf numFmtId="49" fontId="5" fillId="0" borderId="0" xfId="0" applyNumberFormat="1" applyFont="1" applyBorder="1" applyAlignment="1">
      <alignment horizontal="left" wrapText="1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78"/>
  <sheetViews>
    <sheetView tabSelected="1" topLeftCell="A16" zoomScale="85" zoomScaleNormal="85" workbookViewId="0">
      <selection activeCell="A62" sqref="A62"/>
    </sheetView>
  </sheetViews>
  <sheetFormatPr defaultRowHeight="14.5" outlineLevelRow="4" x14ac:dyDescent="0.35"/>
  <cols>
    <col min="1" max="1" width="23.81640625" style="1" bestFit="1" customWidth="1"/>
    <col min="2" max="2" width="9.1796875" style="2"/>
    <col min="3" max="4" width="8" style="2" customWidth="1"/>
    <col min="5" max="5" width="9.1796875" style="2"/>
    <col min="6" max="6" width="8.26953125" style="2" bestFit="1" customWidth="1"/>
    <col min="7" max="10" width="9.1796875" style="2"/>
    <col min="11" max="35" width="8.26953125" style="2" bestFit="1" customWidth="1"/>
  </cols>
  <sheetData>
    <row r="1" spans="1:35" x14ac:dyDescent="0.35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35" x14ac:dyDescent="0.35">
      <c r="A2" s="6"/>
      <c r="B2" s="6"/>
      <c r="C2" s="6"/>
      <c r="D2" s="6"/>
      <c r="E2" s="6"/>
      <c r="F2" s="6"/>
      <c r="G2" s="6"/>
      <c r="H2" s="6"/>
      <c r="I2" s="6"/>
      <c r="J2" s="27" t="s">
        <v>18</v>
      </c>
      <c r="K2" s="27"/>
    </row>
    <row r="3" spans="1:35" s="20" customFormat="1" x14ac:dyDescent="0.35">
      <c r="A3" s="21"/>
      <c r="B3" s="22" t="s">
        <v>19</v>
      </c>
      <c r="C3" s="22" t="s">
        <v>20</v>
      </c>
      <c r="D3" s="22" t="s">
        <v>21</v>
      </c>
      <c r="E3" s="22" t="s">
        <v>22</v>
      </c>
      <c r="F3" s="21" t="s">
        <v>23</v>
      </c>
      <c r="G3" s="22" t="s">
        <v>19</v>
      </c>
      <c r="H3" s="22" t="s">
        <v>20</v>
      </c>
      <c r="I3" s="22" t="s">
        <v>21</v>
      </c>
      <c r="J3" s="22" t="s">
        <v>22</v>
      </c>
      <c r="K3" s="21" t="s">
        <v>24</v>
      </c>
    </row>
    <row r="4" spans="1:35" x14ac:dyDescent="0.35">
      <c r="A4" s="7" t="s">
        <v>0</v>
      </c>
      <c r="B4" s="8">
        <f t="shared" ref="B4:K4" si="0">B5+B22</f>
        <v>159.37023090851</v>
      </c>
      <c r="C4" s="8">
        <f t="shared" si="0"/>
        <v>232.56063046584995</v>
      </c>
      <c r="D4" s="8">
        <f t="shared" si="0"/>
        <v>774.11626605824995</v>
      </c>
      <c r="E4" s="8">
        <f t="shared" si="0"/>
        <v>276.32451500526997</v>
      </c>
      <c r="F4" s="8">
        <f t="shared" si="0"/>
        <v>1442.3716424378799</v>
      </c>
      <c r="G4" s="8">
        <f t="shared" si="0"/>
        <v>240.11871461440001</v>
      </c>
      <c r="H4" s="8">
        <f t="shared" si="0"/>
        <v>293.03874597379001</v>
      </c>
      <c r="I4" s="8">
        <f t="shared" si="0"/>
        <v>217.94363581374</v>
      </c>
      <c r="J4" s="8">
        <f t="shared" si="0"/>
        <v>179.83453873368001</v>
      </c>
      <c r="K4" s="8">
        <f t="shared" si="0"/>
        <v>930.93563513560991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outlineLevel="1" x14ac:dyDescent="0.35">
      <c r="A5" s="10" t="s">
        <v>1</v>
      </c>
      <c r="B5" s="11">
        <f t="shared" ref="B5:K5" si="1">B6+B15</f>
        <v>114.7242976237</v>
      </c>
      <c r="C5" s="11">
        <f t="shared" si="1"/>
        <v>169.46623344409997</v>
      </c>
      <c r="D5" s="11">
        <f t="shared" si="1"/>
        <v>103.16049022971001</v>
      </c>
      <c r="E5" s="11">
        <f t="shared" si="1"/>
        <v>205.26021048086</v>
      </c>
      <c r="F5" s="11">
        <f t="shared" si="1"/>
        <v>592.61123177836998</v>
      </c>
      <c r="G5" s="11">
        <f t="shared" si="1"/>
        <v>165.52609199175001</v>
      </c>
      <c r="H5" s="11">
        <f t="shared" si="1"/>
        <v>192.36638781741999</v>
      </c>
      <c r="I5" s="11">
        <f t="shared" si="1"/>
        <v>156.04871137303999</v>
      </c>
      <c r="J5" s="11">
        <f t="shared" si="1"/>
        <v>120.98256601135</v>
      </c>
      <c r="K5" s="11">
        <f t="shared" si="1"/>
        <v>634.92375719355994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outlineLevel="2" x14ac:dyDescent="0.35">
      <c r="A6" s="9" t="s">
        <v>2</v>
      </c>
      <c r="B6" s="8">
        <f t="shared" ref="B6:K6" si="2">B7+B9+B11</f>
        <v>26.207921914969997</v>
      </c>
      <c r="C6" s="8">
        <f t="shared" si="2"/>
        <v>70.129085711939979</v>
      </c>
      <c r="D6" s="8">
        <f t="shared" si="2"/>
        <v>46.362089216730006</v>
      </c>
      <c r="E6" s="8">
        <f t="shared" si="2"/>
        <v>64.029544353809996</v>
      </c>
      <c r="F6" s="8">
        <f t="shared" si="2"/>
        <v>206.72864119745</v>
      </c>
      <c r="G6" s="8">
        <f t="shared" si="2"/>
        <v>35.280375565209994</v>
      </c>
      <c r="H6" s="8">
        <f t="shared" si="2"/>
        <v>68.264672416490001</v>
      </c>
      <c r="I6" s="8">
        <f t="shared" si="2"/>
        <v>37.072214613210001</v>
      </c>
      <c r="J6" s="8">
        <f t="shared" si="2"/>
        <v>49.620265525729998</v>
      </c>
      <c r="K6" s="8">
        <f t="shared" si="2"/>
        <v>190.23752812063998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outlineLevel="3" collapsed="1" x14ac:dyDescent="0.35">
      <c r="A7" s="4" t="s">
        <v>3</v>
      </c>
      <c r="B7" s="3">
        <f t="shared" ref="B7:K7" si="3">SUM(B8:B8)</f>
        <v>0</v>
      </c>
      <c r="C7" s="3">
        <f t="shared" si="3"/>
        <v>3.6575000000000001E-5</v>
      </c>
      <c r="D7" s="3">
        <f t="shared" si="3"/>
        <v>2.8625000000000001E-5</v>
      </c>
      <c r="E7" s="3">
        <f t="shared" si="3"/>
        <v>1.6464999999999999E-4</v>
      </c>
      <c r="F7" s="3">
        <f t="shared" si="3"/>
        <v>2.2985E-4</v>
      </c>
      <c r="G7" s="3">
        <f t="shared" si="3"/>
        <v>0</v>
      </c>
      <c r="H7" s="3">
        <f t="shared" si="3"/>
        <v>2.5000000000000001E-4</v>
      </c>
      <c r="I7" s="3">
        <f t="shared" si="3"/>
        <v>0</v>
      </c>
      <c r="J7" s="3">
        <f t="shared" si="3"/>
        <v>0</v>
      </c>
      <c r="K7" s="3">
        <f t="shared" si="3"/>
        <v>2.5000000000000001E-4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35">
      <c r="A8" s="5" t="s">
        <v>4</v>
      </c>
      <c r="B8" s="3"/>
      <c r="C8" s="3">
        <v>3.6575000000000001E-5</v>
      </c>
      <c r="D8" s="3">
        <v>2.8625000000000001E-5</v>
      </c>
      <c r="E8" s="3">
        <v>1.6464999999999999E-4</v>
      </c>
      <c r="F8" s="3">
        <v>2.2985E-4</v>
      </c>
      <c r="G8" s="3"/>
      <c r="H8" s="3">
        <v>2.5000000000000001E-4</v>
      </c>
      <c r="I8" s="3"/>
      <c r="J8" s="3"/>
      <c r="K8" s="3">
        <v>2.5000000000000001E-4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35">
      <c r="A9" s="4" t="s">
        <v>5</v>
      </c>
      <c r="B9" s="3">
        <f t="shared" ref="B9:K9" si="4">SUM(B10:B10)</f>
        <v>0</v>
      </c>
      <c r="C9" s="3">
        <f t="shared" si="4"/>
        <v>1.972947467E-2</v>
      </c>
      <c r="D9" s="3">
        <f t="shared" si="4"/>
        <v>3.8433630949999999E-2</v>
      </c>
      <c r="E9" s="3">
        <f t="shared" si="4"/>
        <v>1.869963946E-2</v>
      </c>
      <c r="F9" s="3">
        <f t="shared" si="4"/>
        <v>7.6862745080000003E-2</v>
      </c>
      <c r="G9" s="3">
        <f t="shared" si="4"/>
        <v>1.793561607E-2</v>
      </c>
      <c r="H9" s="3">
        <f t="shared" si="4"/>
        <v>1.7722743860000001E-2</v>
      </c>
      <c r="I9" s="3">
        <f t="shared" si="4"/>
        <v>1.7500813260000001E-2</v>
      </c>
      <c r="J9" s="3">
        <f t="shared" si="4"/>
        <v>1.7084127229999999E-2</v>
      </c>
      <c r="K9" s="3">
        <f t="shared" si="4"/>
        <v>7.0243300420000002E-2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35">
      <c r="A10" s="5" t="s">
        <v>4</v>
      </c>
      <c r="B10" s="3"/>
      <c r="C10" s="3">
        <v>1.972947467E-2</v>
      </c>
      <c r="D10" s="3">
        <v>3.8433630949999999E-2</v>
      </c>
      <c r="E10" s="3">
        <v>1.869963946E-2</v>
      </c>
      <c r="F10" s="3">
        <v>7.6862745080000003E-2</v>
      </c>
      <c r="G10" s="3">
        <v>1.793561607E-2</v>
      </c>
      <c r="H10" s="3">
        <v>1.7722743860000001E-2</v>
      </c>
      <c r="I10" s="3">
        <v>1.7500813260000001E-2</v>
      </c>
      <c r="J10" s="3">
        <v>1.7084127229999999E-2</v>
      </c>
      <c r="K10" s="3">
        <v>7.0243300420000002E-2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35">
      <c r="A11" s="4" t="s">
        <v>6</v>
      </c>
      <c r="B11" s="3">
        <f t="shared" ref="B11:K11" si="5">SUM(B12:B14)</f>
        <v>26.207921914969997</v>
      </c>
      <c r="C11" s="3">
        <f t="shared" si="5"/>
        <v>70.109319662269982</v>
      </c>
      <c r="D11" s="3">
        <f t="shared" si="5"/>
        <v>46.323626960780004</v>
      </c>
      <c r="E11" s="3">
        <f t="shared" si="5"/>
        <v>64.010680064349998</v>
      </c>
      <c r="F11" s="3">
        <f t="shared" si="5"/>
        <v>206.65154860237001</v>
      </c>
      <c r="G11" s="3">
        <f t="shared" si="5"/>
        <v>35.262439949139996</v>
      </c>
      <c r="H11" s="3">
        <f t="shared" si="5"/>
        <v>68.246699672630001</v>
      </c>
      <c r="I11" s="3">
        <f t="shared" si="5"/>
        <v>37.054713799950001</v>
      </c>
      <c r="J11" s="3">
        <f t="shared" si="5"/>
        <v>49.603181398499999</v>
      </c>
      <c r="K11" s="3">
        <f t="shared" si="5"/>
        <v>190.16703482021998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35">
      <c r="A12" s="5" t="s">
        <v>7</v>
      </c>
      <c r="B12" s="3">
        <v>0.47037319202</v>
      </c>
      <c r="C12" s="3">
        <v>0.36056651897999997</v>
      </c>
      <c r="D12" s="3">
        <v>0.43836309691999997</v>
      </c>
      <c r="E12" s="3">
        <v>0.12015464809</v>
      </c>
      <c r="F12" s="3">
        <v>1.3894574560099999</v>
      </c>
      <c r="G12" s="3">
        <v>0.37137195881000001</v>
      </c>
      <c r="H12" s="3">
        <v>0.12429791169</v>
      </c>
      <c r="I12" s="3">
        <v>0.24649884021999999</v>
      </c>
      <c r="J12" s="3"/>
      <c r="K12" s="3">
        <v>0.74216871072000001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35">
      <c r="A13" s="5" t="s">
        <v>4</v>
      </c>
      <c r="B13" s="3">
        <v>24.602622914369999</v>
      </c>
      <c r="C13" s="3">
        <v>69.256650498149995</v>
      </c>
      <c r="D13" s="3">
        <v>44.13065242967</v>
      </c>
      <c r="E13" s="3">
        <v>61.668230492159999</v>
      </c>
      <c r="F13" s="3">
        <v>199.65815633435</v>
      </c>
      <c r="G13" s="3">
        <v>33.109760876049997</v>
      </c>
      <c r="H13" s="3">
        <v>67.830174402150007</v>
      </c>
      <c r="I13" s="3">
        <v>35.730439592149999</v>
      </c>
      <c r="J13" s="3">
        <v>49.603181398499999</v>
      </c>
      <c r="K13" s="3">
        <v>186.27355626885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35">
      <c r="A14" s="5" t="s">
        <v>8</v>
      </c>
      <c r="B14" s="3">
        <v>1.13492580858</v>
      </c>
      <c r="C14" s="3">
        <v>0.49210264514000002</v>
      </c>
      <c r="D14" s="3">
        <v>1.7546114341900001</v>
      </c>
      <c r="E14" s="3">
        <v>2.2222949240999998</v>
      </c>
      <c r="F14" s="3">
        <v>5.6039348120100003</v>
      </c>
      <c r="G14" s="3">
        <v>1.7813071142800001</v>
      </c>
      <c r="H14" s="3">
        <v>0.29222735879</v>
      </c>
      <c r="I14" s="3">
        <v>1.0777753675799999</v>
      </c>
      <c r="J14" s="3"/>
      <c r="K14" s="3">
        <v>3.1513098406500002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outlineLevel="2" x14ac:dyDescent="0.35">
      <c r="A15" s="9" t="s">
        <v>9</v>
      </c>
      <c r="B15" s="8">
        <f t="shared" ref="B15:K15" si="6">B16+B18</f>
        <v>88.516375708729996</v>
      </c>
      <c r="C15" s="8">
        <f t="shared" si="6"/>
        <v>99.337147732159991</v>
      </c>
      <c r="D15" s="8">
        <f t="shared" si="6"/>
        <v>56.798401012980001</v>
      </c>
      <c r="E15" s="8">
        <f t="shared" si="6"/>
        <v>141.23066612705</v>
      </c>
      <c r="F15" s="8">
        <f t="shared" si="6"/>
        <v>385.88259058091995</v>
      </c>
      <c r="G15" s="8">
        <f t="shared" si="6"/>
        <v>130.24571642654001</v>
      </c>
      <c r="H15" s="8">
        <f t="shared" si="6"/>
        <v>124.10171540092999</v>
      </c>
      <c r="I15" s="8">
        <f t="shared" si="6"/>
        <v>118.97649675982998</v>
      </c>
      <c r="J15" s="8">
        <f t="shared" si="6"/>
        <v>71.362300485619997</v>
      </c>
      <c r="K15" s="8">
        <f t="shared" si="6"/>
        <v>444.68622907291996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outlineLevel="3" collapsed="1" x14ac:dyDescent="0.35">
      <c r="A16" s="4" t="s">
        <v>5</v>
      </c>
      <c r="B16" s="3">
        <f t="shared" ref="B16:K16" si="7">SUM(B17:B17)</f>
        <v>0</v>
      </c>
      <c r="C16" s="3">
        <f t="shared" si="7"/>
        <v>3.3063130619999999E-2</v>
      </c>
      <c r="D16" s="3">
        <f t="shared" si="7"/>
        <v>6.6126261239999998E-2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35">
      <c r="A17" s="5" t="s">
        <v>4</v>
      </c>
      <c r="B17" s="3"/>
      <c r="C17" s="3">
        <v>3.3063130619999999E-2</v>
      </c>
      <c r="D17" s="3">
        <v>6.6126261239999998E-2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35">
      <c r="A18" s="4" t="s">
        <v>6</v>
      </c>
      <c r="B18" s="3">
        <f t="shared" ref="B18:K18" si="8">SUM(B19:B21)</f>
        <v>88.516375708729996</v>
      </c>
      <c r="C18" s="3">
        <f t="shared" si="8"/>
        <v>99.304084601539998</v>
      </c>
      <c r="D18" s="3">
        <f t="shared" si="8"/>
        <v>56.73227475174</v>
      </c>
      <c r="E18" s="3">
        <f t="shared" si="8"/>
        <v>141.19760299642999</v>
      </c>
      <c r="F18" s="3">
        <f t="shared" si="8"/>
        <v>385.75033805843998</v>
      </c>
      <c r="G18" s="3">
        <f t="shared" si="8"/>
        <v>130.21265329592001</v>
      </c>
      <c r="H18" s="3">
        <f t="shared" si="8"/>
        <v>124.06865227031</v>
      </c>
      <c r="I18" s="3">
        <f t="shared" si="8"/>
        <v>118.94343362920999</v>
      </c>
      <c r="J18" s="3">
        <f t="shared" si="8"/>
        <v>71.329237355000004</v>
      </c>
      <c r="K18" s="3">
        <f t="shared" si="8"/>
        <v>444.55397655043998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35">
      <c r="A19" s="5" t="s">
        <v>7</v>
      </c>
      <c r="B19" s="3">
        <v>22.841867672429998</v>
      </c>
      <c r="C19" s="3">
        <v>11.880311401889999</v>
      </c>
      <c r="D19" s="3">
        <v>3.3991867150699999</v>
      </c>
      <c r="E19" s="3"/>
      <c r="F19" s="3">
        <v>38.121365789389998</v>
      </c>
      <c r="G19" s="3">
        <v>15.683492265690001</v>
      </c>
      <c r="H19" s="3">
        <v>7.6491022576500001</v>
      </c>
      <c r="I19" s="3">
        <v>13.44921458284</v>
      </c>
      <c r="J19" s="3"/>
      <c r="K19" s="3">
        <v>36.781809106179999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35">
      <c r="A20" s="5" t="s">
        <v>4</v>
      </c>
      <c r="B20" s="3">
        <v>35.422222473040001</v>
      </c>
      <c r="C20" s="3">
        <v>75.157095498779995</v>
      </c>
      <c r="D20" s="3">
        <v>39.529411767420001</v>
      </c>
      <c r="E20" s="3">
        <v>99.637411384239996</v>
      </c>
      <c r="F20" s="3">
        <v>249.74614112347999</v>
      </c>
      <c r="G20" s="3">
        <v>84.303921000000003</v>
      </c>
      <c r="H20" s="3">
        <v>103.769015</v>
      </c>
      <c r="I20" s="3">
        <v>59.126714</v>
      </c>
      <c r="J20" s="3">
        <v>71.329237355000004</v>
      </c>
      <c r="K20" s="3">
        <v>318.52888735499999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35">
      <c r="A21" s="5" t="s">
        <v>8</v>
      </c>
      <c r="B21" s="3">
        <v>30.252285563259999</v>
      </c>
      <c r="C21" s="3">
        <v>12.26667770087</v>
      </c>
      <c r="D21" s="3">
        <v>13.803676269249999</v>
      </c>
      <c r="E21" s="3">
        <v>41.560191612190003</v>
      </c>
      <c r="F21" s="3">
        <v>97.882831145569995</v>
      </c>
      <c r="G21" s="3">
        <v>30.225240030230001</v>
      </c>
      <c r="H21" s="3">
        <v>12.650535012660001</v>
      </c>
      <c r="I21" s="3">
        <v>46.367505046369999</v>
      </c>
      <c r="J21" s="3"/>
      <c r="K21" s="3">
        <v>89.243280089259997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outlineLevel="1" x14ac:dyDescent="0.35">
      <c r="A22" s="10" t="s">
        <v>10</v>
      </c>
      <c r="B22" s="11">
        <f t="shared" ref="B22:K22" si="9">B23+B44</f>
        <v>44.645933284809999</v>
      </c>
      <c r="C22" s="11">
        <f t="shared" si="9"/>
        <v>63.094397021749998</v>
      </c>
      <c r="D22" s="11">
        <f t="shared" si="9"/>
        <v>670.95577582853991</v>
      </c>
      <c r="E22" s="11">
        <f t="shared" si="9"/>
        <v>71.064304524410005</v>
      </c>
      <c r="F22" s="11">
        <f t="shared" si="9"/>
        <v>849.76041065950994</v>
      </c>
      <c r="G22" s="11">
        <f t="shared" si="9"/>
        <v>74.592622622649998</v>
      </c>
      <c r="H22" s="11">
        <f t="shared" si="9"/>
        <v>100.67235815637</v>
      </c>
      <c r="I22" s="11">
        <f t="shared" si="9"/>
        <v>61.894924440700002</v>
      </c>
      <c r="J22" s="11">
        <f t="shared" si="9"/>
        <v>58.851972722330004</v>
      </c>
      <c r="K22" s="11">
        <f t="shared" si="9"/>
        <v>296.01187794204998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outlineLevel="2" x14ac:dyDescent="0.35">
      <c r="A23" s="9" t="s">
        <v>2</v>
      </c>
      <c r="B23" s="8">
        <f t="shared" ref="B23:K23" si="10">B24+B30+B34+B40</f>
        <v>17.824830366679997</v>
      </c>
      <c r="C23" s="8">
        <f t="shared" si="10"/>
        <v>18.617589357429999</v>
      </c>
      <c r="D23" s="8">
        <f t="shared" si="10"/>
        <v>32.691753242650002</v>
      </c>
      <c r="E23" s="8">
        <f t="shared" si="10"/>
        <v>37.87005296788</v>
      </c>
      <c r="F23" s="8">
        <f t="shared" si="10"/>
        <v>107.00422593464</v>
      </c>
      <c r="G23" s="8">
        <f t="shared" si="10"/>
        <v>35.041489279769998</v>
      </c>
      <c r="H23" s="8">
        <f t="shared" si="10"/>
        <v>63.418989039739998</v>
      </c>
      <c r="I23" s="8">
        <f t="shared" si="10"/>
        <v>33.73930248536</v>
      </c>
      <c r="J23" s="8">
        <f t="shared" si="10"/>
        <v>32.943051512960004</v>
      </c>
      <c r="K23" s="8">
        <f t="shared" si="10"/>
        <v>165.14283231783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outlineLevel="3" collapsed="1" x14ac:dyDescent="0.35">
      <c r="A24" s="4" t="s">
        <v>3</v>
      </c>
      <c r="B24" s="3">
        <f t="shared" ref="B24:K24" si="11">SUM(B25:B29)</f>
        <v>0.16250823927000002</v>
      </c>
      <c r="C24" s="3">
        <f t="shared" si="11"/>
        <v>2.2578376859999999E-2</v>
      </c>
      <c r="D24" s="3">
        <f t="shared" si="11"/>
        <v>3.542419552E-2</v>
      </c>
      <c r="E24" s="3">
        <f t="shared" si="11"/>
        <v>14.317918908479999</v>
      </c>
      <c r="F24" s="3">
        <f t="shared" si="11"/>
        <v>14.538429720129999</v>
      </c>
      <c r="G24" s="3">
        <f t="shared" si="11"/>
        <v>0.11282711365</v>
      </c>
      <c r="H24" s="3">
        <f t="shared" si="11"/>
        <v>39.072192771320005</v>
      </c>
      <c r="I24" s="3">
        <f t="shared" si="11"/>
        <v>0.29829037528999996</v>
      </c>
      <c r="J24" s="3">
        <f t="shared" si="11"/>
        <v>4.4192250039999999E-2</v>
      </c>
      <c r="K24" s="3">
        <f t="shared" si="11"/>
        <v>39.527502510300003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35">
      <c r="A25" s="5" t="s">
        <v>7</v>
      </c>
      <c r="B25" s="3">
        <v>3.3701173899999999E-3</v>
      </c>
      <c r="C25" s="3">
        <v>1.84215128E-3</v>
      </c>
      <c r="D25" s="3">
        <v>2.1426758399999998E-3</v>
      </c>
      <c r="E25" s="3">
        <v>2.4892874999999999E-3</v>
      </c>
      <c r="F25" s="3">
        <v>9.8442320100000005E-3</v>
      </c>
      <c r="G25" s="3">
        <v>1.9620000000000002E-3</v>
      </c>
      <c r="H25" s="3">
        <v>9.810000000000001E-4</v>
      </c>
      <c r="I25" s="3">
        <v>9.810000000000001E-4</v>
      </c>
      <c r="J25" s="3">
        <v>9.810000000000001E-4</v>
      </c>
      <c r="K25" s="3">
        <v>4.9049999999999996E-3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35">
      <c r="A26" s="5" t="s">
        <v>11</v>
      </c>
      <c r="B26" s="3">
        <v>4.7859396239999998E-2</v>
      </c>
      <c r="C26" s="3">
        <v>3.2027063000000003E-4</v>
      </c>
      <c r="D26" s="3">
        <v>3.3718749999999998E-4</v>
      </c>
      <c r="E26" s="3">
        <v>3.5343750000000002E-4</v>
      </c>
      <c r="F26" s="3">
        <v>4.8870291869999999E-2</v>
      </c>
      <c r="G26" s="3">
        <v>3.6562500000000001E-4</v>
      </c>
      <c r="H26" s="3">
        <v>3.6562500000000001E-4</v>
      </c>
      <c r="I26" s="3">
        <v>3.6562500000000001E-4</v>
      </c>
      <c r="J26" s="3">
        <v>3.6562500000000001E-4</v>
      </c>
      <c r="K26" s="3">
        <v>1.4625E-3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35">
      <c r="A27" s="5" t="s">
        <v>12</v>
      </c>
      <c r="B27" s="3"/>
      <c r="C27" s="3"/>
      <c r="D27" s="3"/>
      <c r="E27" s="3">
        <v>1.877025E-3</v>
      </c>
      <c r="F27" s="3">
        <v>1.877025E-3</v>
      </c>
      <c r="G27" s="3"/>
      <c r="H27" s="3"/>
      <c r="I27" s="3"/>
      <c r="J27" s="3"/>
      <c r="K27" s="3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35">
      <c r="A28" s="5" t="s">
        <v>4</v>
      </c>
      <c r="B28" s="3"/>
      <c r="C28" s="3">
        <v>5.8321600000000004E-6</v>
      </c>
      <c r="D28" s="3"/>
      <c r="E28" s="3"/>
      <c r="F28" s="3">
        <v>5.8321600000000004E-6</v>
      </c>
      <c r="G28" s="3"/>
      <c r="H28" s="3">
        <v>6.4999999999999996E-6</v>
      </c>
      <c r="I28" s="3"/>
      <c r="J28" s="3"/>
      <c r="K28" s="3">
        <v>6.4999999999999996E-6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35">
      <c r="A29" s="5" t="s">
        <v>8</v>
      </c>
      <c r="B29" s="3">
        <v>0.11127872564000001</v>
      </c>
      <c r="C29" s="3">
        <v>2.0410122789999999E-2</v>
      </c>
      <c r="D29" s="3">
        <v>3.2944332180000001E-2</v>
      </c>
      <c r="E29" s="3">
        <v>14.31319915848</v>
      </c>
      <c r="F29" s="3">
        <v>14.47783233909</v>
      </c>
      <c r="G29" s="3">
        <v>0.11049948865000001</v>
      </c>
      <c r="H29" s="3">
        <v>39.070839646320003</v>
      </c>
      <c r="I29" s="3">
        <v>0.29694375028999997</v>
      </c>
      <c r="J29" s="3">
        <v>4.2845625040000002E-2</v>
      </c>
      <c r="K29" s="3">
        <v>39.521128510300002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35">
      <c r="A30" s="4" t="s">
        <v>13</v>
      </c>
      <c r="B30" s="3">
        <f t="shared" ref="B30:K30" si="12">SUM(B31:B33)</f>
        <v>0.43682153368999999</v>
      </c>
      <c r="C30" s="3">
        <f t="shared" si="12"/>
        <v>0.31121466849000001</v>
      </c>
      <c r="D30" s="3">
        <f t="shared" si="12"/>
        <v>12.245774227850001</v>
      </c>
      <c r="E30" s="3">
        <f t="shared" si="12"/>
        <v>0.56777329530999998</v>
      </c>
      <c r="F30" s="3">
        <f t="shared" si="12"/>
        <v>13.56158372534</v>
      </c>
      <c r="G30" s="3">
        <f t="shared" si="12"/>
        <v>6.3364624478899998</v>
      </c>
      <c r="H30" s="3">
        <f t="shared" si="12"/>
        <v>0.45291905388999998</v>
      </c>
      <c r="I30" s="3">
        <f t="shared" si="12"/>
        <v>4.74141823199</v>
      </c>
      <c r="J30" s="3">
        <f t="shared" si="12"/>
        <v>0.32887903912999999</v>
      </c>
      <c r="K30" s="3">
        <f t="shared" si="12"/>
        <v>11.859678772900001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35">
      <c r="A31" s="5" t="s">
        <v>7</v>
      </c>
      <c r="B31" s="3">
        <v>0.43682153368999999</v>
      </c>
      <c r="C31" s="3">
        <v>0.31121466849000001</v>
      </c>
      <c r="D31" s="3">
        <v>1.9035321188200001</v>
      </c>
      <c r="E31" s="3">
        <v>0.56777329530999998</v>
      </c>
      <c r="F31" s="3">
        <v>3.2193416163099999</v>
      </c>
      <c r="G31" s="3">
        <v>2.18107655231</v>
      </c>
      <c r="H31" s="3">
        <v>0.45291905388999998</v>
      </c>
      <c r="I31" s="3">
        <v>0.57825369963999995</v>
      </c>
      <c r="J31" s="3">
        <v>0.32887903912999999</v>
      </c>
      <c r="K31" s="3">
        <v>3.5411283449700002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35">
      <c r="A32" s="5" t="s">
        <v>11</v>
      </c>
      <c r="B32" s="3"/>
      <c r="C32" s="3"/>
      <c r="D32" s="3">
        <v>0.21165648029</v>
      </c>
      <c r="E32" s="3"/>
      <c r="F32" s="3">
        <v>0.21165648029</v>
      </c>
      <c r="G32" s="3">
        <v>0.32751297925</v>
      </c>
      <c r="H32" s="3"/>
      <c r="I32" s="3">
        <v>0.33529161602000002</v>
      </c>
      <c r="J32" s="3"/>
      <c r="K32" s="3">
        <v>0.66280459527000002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35">
      <c r="A33" s="5" t="s">
        <v>8</v>
      </c>
      <c r="B33" s="3">
        <v>0</v>
      </c>
      <c r="C33" s="3"/>
      <c r="D33" s="3">
        <v>10.13058562874</v>
      </c>
      <c r="E33" s="3">
        <v>0</v>
      </c>
      <c r="F33" s="3">
        <v>10.13058562874</v>
      </c>
      <c r="G33" s="3">
        <v>3.82787291633</v>
      </c>
      <c r="H33" s="3"/>
      <c r="I33" s="3">
        <v>3.82787291633</v>
      </c>
      <c r="J33" s="3"/>
      <c r="K33" s="3">
        <v>7.6557458326600001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outlineLevel="3" collapsed="1" x14ac:dyDescent="0.35">
      <c r="A34" s="4" t="s">
        <v>14</v>
      </c>
      <c r="B34" s="3">
        <f t="shared" ref="B34:K34" si="13">SUM(B35:B39)</f>
        <v>5.065341072E-2</v>
      </c>
      <c r="C34" s="3">
        <f t="shared" si="13"/>
        <v>6.1183638699999999E-3</v>
      </c>
      <c r="D34" s="3">
        <f t="shared" si="13"/>
        <v>1.0442132349999999E-2</v>
      </c>
      <c r="E34" s="3">
        <f t="shared" si="13"/>
        <v>1.3852752229999999E-2</v>
      </c>
      <c r="F34" s="3">
        <f t="shared" si="13"/>
        <v>8.1066659169999999E-2</v>
      </c>
      <c r="G34" s="3">
        <f t="shared" si="13"/>
        <v>0.12139526747</v>
      </c>
      <c r="H34" s="3">
        <f t="shared" si="13"/>
        <v>0.23689509579000001</v>
      </c>
      <c r="I34" s="3">
        <f t="shared" si="13"/>
        <v>0.11977610358</v>
      </c>
      <c r="J34" s="3">
        <f t="shared" si="13"/>
        <v>0.24126732030999998</v>
      </c>
      <c r="K34" s="3">
        <f t="shared" si="13"/>
        <v>0.71933378715000007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35">
      <c r="A35" s="5" t="s">
        <v>15</v>
      </c>
      <c r="B35" s="3"/>
      <c r="C35" s="3">
        <v>0</v>
      </c>
      <c r="D35" s="3"/>
      <c r="E35" s="3">
        <v>0</v>
      </c>
      <c r="F35" s="3">
        <v>0</v>
      </c>
      <c r="G35" s="3"/>
      <c r="H35" s="3">
        <v>0</v>
      </c>
      <c r="I35" s="3"/>
      <c r="J35" s="3">
        <v>0</v>
      </c>
      <c r="K35" s="3"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35">
      <c r="A36" s="5" t="s">
        <v>7</v>
      </c>
      <c r="B36" s="3">
        <v>5.065341072E-2</v>
      </c>
      <c r="C36" s="3">
        <v>6.1183638699999999E-3</v>
      </c>
      <c r="D36" s="3">
        <v>1.0442132349999999E-2</v>
      </c>
      <c r="E36" s="3">
        <v>1.03478245E-2</v>
      </c>
      <c r="F36" s="3">
        <v>7.7561731440000004E-2</v>
      </c>
      <c r="G36" s="3">
        <v>8.8663018489999995E-2</v>
      </c>
      <c r="H36" s="3">
        <v>4.0174722840000003E-2</v>
      </c>
      <c r="I36" s="3">
        <v>8.8073127000000001E-2</v>
      </c>
      <c r="J36" s="3">
        <v>4.3761861649999997E-2</v>
      </c>
      <c r="K36" s="3">
        <v>0.26067272998000002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35">
      <c r="A37" s="5" t="s">
        <v>11</v>
      </c>
      <c r="B37" s="3"/>
      <c r="C37" s="3">
        <v>0</v>
      </c>
      <c r="D37" s="3"/>
      <c r="E37" s="3">
        <v>3.5049277299999998E-3</v>
      </c>
      <c r="F37" s="3">
        <v>3.5049277299999998E-3</v>
      </c>
      <c r="G37" s="3"/>
      <c r="H37" s="3">
        <v>2.4039832100000002E-3</v>
      </c>
      <c r="I37" s="3"/>
      <c r="J37" s="3">
        <v>1.2085959600000001E-3</v>
      </c>
      <c r="K37" s="3">
        <v>3.6125791700000001E-3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35">
      <c r="A38" s="5" t="s">
        <v>12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3.2732248980000003E-2</v>
      </c>
      <c r="H38" s="3">
        <v>0.19431638974000001</v>
      </c>
      <c r="I38" s="3">
        <v>3.170297658E-2</v>
      </c>
      <c r="J38" s="3">
        <v>0.19629686269999999</v>
      </c>
      <c r="K38" s="3">
        <v>0.45504847799999998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35">
      <c r="A39" s="5" t="s">
        <v>8</v>
      </c>
      <c r="B39" s="3"/>
      <c r="C39" s="3">
        <v>0</v>
      </c>
      <c r="D39" s="3"/>
      <c r="E39" s="3">
        <v>0</v>
      </c>
      <c r="F39" s="3">
        <v>0</v>
      </c>
      <c r="G39" s="3"/>
      <c r="H39" s="3">
        <v>0</v>
      </c>
      <c r="I39" s="3"/>
      <c r="J39" s="3">
        <v>0</v>
      </c>
      <c r="K39" s="3"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outlineLevel="3" collapsed="1" x14ac:dyDescent="0.35">
      <c r="A40" s="4" t="s">
        <v>16</v>
      </c>
      <c r="B40" s="3">
        <f t="shared" ref="B40:K40" si="14">SUM(B41:B43)</f>
        <v>17.174847182999997</v>
      </c>
      <c r="C40" s="3">
        <f t="shared" si="14"/>
        <v>18.277677948209998</v>
      </c>
      <c r="D40" s="3">
        <f t="shared" si="14"/>
        <v>20.400112686930001</v>
      </c>
      <c r="E40" s="3">
        <f t="shared" si="14"/>
        <v>22.970508011859998</v>
      </c>
      <c r="F40" s="3">
        <f t="shared" si="14"/>
        <v>78.823145830000001</v>
      </c>
      <c r="G40" s="3">
        <f t="shared" si="14"/>
        <v>28.470804450759999</v>
      </c>
      <c r="H40" s="3">
        <f t="shared" si="14"/>
        <v>23.65698211874</v>
      </c>
      <c r="I40" s="3">
        <f t="shared" si="14"/>
        <v>28.5798177745</v>
      </c>
      <c r="J40" s="3">
        <f t="shared" si="14"/>
        <v>32.328712903480003</v>
      </c>
      <c r="K40" s="3">
        <f t="shared" si="14"/>
        <v>113.03631724747999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35">
      <c r="A41" s="5" t="s">
        <v>7</v>
      </c>
      <c r="B41" s="3">
        <v>1.9225305453199999</v>
      </c>
      <c r="C41" s="3">
        <v>4.1015928797000001</v>
      </c>
      <c r="D41" s="3">
        <v>2.1713466262800001</v>
      </c>
      <c r="E41" s="3">
        <v>4.19231457346</v>
      </c>
      <c r="F41" s="3">
        <v>12.38778462476</v>
      </c>
      <c r="G41" s="3">
        <v>6.0908225094799997</v>
      </c>
      <c r="H41" s="3">
        <v>4.3320796588999997</v>
      </c>
      <c r="I41" s="3">
        <v>7.1489946335200001</v>
      </c>
      <c r="J41" s="3">
        <v>13.407493496460001</v>
      </c>
      <c r="K41" s="3">
        <v>30.979390298359998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35">
      <c r="A42" s="5" t="s">
        <v>8</v>
      </c>
      <c r="B42" s="3">
        <v>7.3411127325900001</v>
      </c>
      <c r="C42" s="3">
        <v>5.74101862832</v>
      </c>
      <c r="D42" s="3">
        <v>8.2921670131400003</v>
      </c>
      <c r="E42" s="3">
        <v>7.7713918664900001</v>
      </c>
      <c r="F42" s="3">
        <v>29.145690240539999</v>
      </c>
      <c r="G42" s="3">
        <v>11.125925866679999</v>
      </c>
      <c r="H42" s="3">
        <v>8.9086067283499997</v>
      </c>
      <c r="I42" s="3">
        <v>11.163724702110001</v>
      </c>
      <c r="J42" s="3">
        <v>8.8566140226099996</v>
      </c>
      <c r="K42" s="3">
        <v>40.054871319749999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idden="1" outlineLevel="4" x14ac:dyDescent="0.35">
      <c r="A43" s="5" t="s">
        <v>17</v>
      </c>
      <c r="B43" s="3">
        <v>7.9112039050899998</v>
      </c>
      <c r="C43" s="3">
        <v>8.4350664401900008</v>
      </c>
      <c r="D43" s="3">
        <v>9.9365990475100006</v>
      </c>
      <c r="E43" s="3">
        <v>11.00680157191</v>
      </c>
      <c r="F43" s="3">
        <v>37.289670964700001</v>
      </c>
      <c r="G43" s="3">
        <v>11.254056074599999</v>
      </c>
      <c r="H43" s="3">
        <v>10.416295731490001</v>
      </c>
      <c r="I43" s="3">
        <v>10.267098438870001</v>
      </c>
      <c r="J43" s="3">
        <v>10.064605384409999</v>
      </c>
      <c r="K43" s="3">
        <v>42.002055629369998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outlineLevel="2" x14ac:dyDescent="0.35">
      <c r="A44" s="9" t="s">
        <v>9</v>
      </c>
      <c r="B44" s="8">
        <f t="shared" ref="B44:K44" si="15">B45+B50+B56</f>
        <v>26.821102918130002</v>
      </c>
      <c r="C44" s="8">
        <f t="shared" si="15"/>
        <v>44.476807664319999</v>
      </c>
      <c r="D44" s="8">
        <f t="shared" si="15"/>
        <v>638.26402258588996</v>
      </c>
      <c r="E44" s="8">
        <f t="shared" si="15"/>
        <v>33.194251556529998</v>
      </c>
      <c r="F44" s="8">
        <f t="shared" si="15"/>
        <v>742.75618472486997</v>
      </c>
      <c r="G44" s="8">
        <f t="shared" si="15"/>
        <v>39.55113334288</v>
      </c>
      <c r="H44" s="8">
        <f t="shared" si="15"/>
        <v>37.253369116629997</v>
      </c>
      <c r="I44" s="8">
        <f t="shared" si="15"/>
        <v>28.155621955340003</v>
      </c>
      <c r="J44" s="8">
        <f t="shared" si="15"/>
        <v>25.90892120937</v>
      </c>
      <c r="K44" s="8">
        <f t="shared" si="15"/>
        <v>130.86904562421998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outlineLevel="3" collapsed="1" x14ac:dyDescent="0.35">
      <c r="A45" s="4" t="s">
        <v>13</v>
      </c>
      <c r="B45" s="3">
        <f t="shared" ref="B45:K45" si="16">SUM(B46:B49)</f>
        <v>1.81881882333</v>
      </c>
      <c r="C45" s="3">
        <f t="shared" si="16"/>
        <v>2.1155570852299999</v>
      </c>
      <c r="D45" s="3">
        <f t="shared" si="16"/>
        <v>610.73047236928994</v>
      </c>
      <c r="E45" s="3">
        <f t="shared" si="16"/>
        <v>13.787839765879999</v>
      </c>
      <c r="F45" s="3">
        <f t="shared" si="16"/>
        <v>628.45268804372995</v>
      </c>
      <c r="G45" s="3">
        <f t="shared" si="16"/>
        <v>4.9729561759300003</v>
      </c>
      <c r="H45" s="3">
        <f t="shared" si="16"/>
        <v>2.2950222564899998</v>
      </c>
      <c r="I45" s="3">
        <f t="shared" si="16"/>
        <v>7.2778741649600001</v>
      </c>
      <c r="J45" s="3">
        <f t="shared" si="16"/>
        <v>2.14075759317</v>
      </c>
      <c r="K45" s="3">
        <f t="shared" si="16"/>
        <v>16.686610190549999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35">
      <c r="A46" s="5" t="s">
        <v>7</v>
      </c>
      <c r="B46" s="3">
        <v>1.81881882333</v>
      </c>
      <c r="C46" s="3">
        <v>2.1155570852299999</v>
      </c>
      <c r="D46" s="3">
        <v>4.3348070959800005</v>
      </c>
      <c r="E46" s="3">
        <v>13.787839765879999</v>
      </c>
      <c r="F46" s="3">
        <f>B46+C46+D46+E46</f>
        <v>22.057022770419998</v>
      </c>
      <c r="G46" s="3">
        <v>4.9729561759300003</v>
      </c>
      <c r="H46" s="3">
        <v>2.2950222564899998</v>
      </c>
      <c r="I46" s="3">
        <v>7.2778741649600001</v>
      </c>
      <c r="J46" s="3">
        <v>2.14075759317</v>
      </c>
      <c r="K46" s="3">
        <v>16.686610190549999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35">
      <c r="A47" s="17" t="s">
        <v>8</v>
      </c>
      <c r="B47" s="3"/>
      <c r="C47" s="3"/>
      <c r="D47" s="15"/>
      <c r="E47" s="3"/>
      <c r="F47" s="15"/>
      <c r="G47" s="3"/>
      <c r="H47" s="3"/>
      <c r="I47" s="3"/>
      <c r="J47" s="3"/>
      <c r="K47" s="3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s="12" customFormat="1" hidden="1" outlineLevel="4" x14ac:dyDescent="0.35">
      <c r="A48" s="24" t="s">
        <v>26</v>
      </c>
      <c r="B48" s="15"/>
      <c r="C48" s="15"/>
      <c r="D48" s="25">
        <v>72.857118326390008</v>
      </c>
      <c r="E48" s="15"/>
      <c r="F48" s="15">
        <f t="shared" ref="F48:F49" si="17">B48+C48+D48+E48</f>
        <v>72.857118326390008</v>
      </c>
      <c r="G48" s="15"/>
      <c r="H48" s="15"/>
      <c r="I48" s="15"/>
      <c r="J48" s="15"/>
      <c r="K48" s="15"/>
    </row>
    <row r="49" spans="1:35" hidden="1" outlineLevel="4" x14ac:dyDescent="0.35">
      <c r="A49" s="24" t="s">
        <v>27</v>
      </c>
      <c r="B49" s="3"/>
      <c r="C49" s="3"/>
      <c r="D49" s="25">
        <v>533.53854694691995</v>
      </c>
      <c r="E49" s="3"/>
      <c r="F49" s="15">
        <f t="shared" si="17"/>
        <v>533.53854694691995</v>
      </c>
      <c r="G49" s="3"/>
      <c r="H49" s="3"/>
      <c r="I49" s="3"/>
      <c r="J49" s="3"/>
      <c r="K49" s="3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outlineLevel="3" collapsed="1" x14ac:dyDescent="0.35">
      <c r="A50" s="4" t="s">
        <v>14</v>
      </c>
      <c r="B50" s="3">
        <f t="shared" ref="B50:K50" si="18">SUM(B51:B55)</f>
        <v>0.14859312763999999</v>
      </c>
      <c r="C50" s="3">
        <f t="shared" si="18"/>
        <v>6.8829800410000003E-2</v>
      </c>
      <c r="D50" s="3">
        <f t="shared" si="18"/>
        <v>0.21657736057999999</v>
      </c>
      <c r="E50" s="3">
        <f t="shared" si="18"/>
        <v>0.22351714318999999</v>
      </c>
      <c r="F50" s="3">
        <f t="shared" si="18"/>
        <v>0.65751743182</v>
      </c>
      <c r="G50" s="3">
        <f t="shared" si="18"/>
        <v>0.51379982633999999</v>
      </c>
      <c r="H50" s="3">
        <f t="shared" si="18"/>
        <v>1.01975822593</v>
      </c>
      <c r="I50" s="3">
        <f t="shared" si="18"/>
        <v>0.48038041372999996</v>
      </c>
      <c r="J50" s="3">
        <f t="shared" si="18"/>
        <v>0.9539341267</v>
      </c>
      <c r="K50" s="3">
        <f t="shared" si="18"/>
        <v>2.9678725927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35">
      <c r="A51" s="5" t="s">
        <v>15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35">
      <c r="A52" s="5" t="s">
        <v>7</v>
      </c>
      <c r="B52" s="3">
        <v>0.14859312763999999</v>
      </c>
      <c r="C52" s="3">
        <v>6.8829800410000003E-2</v>
      </c>
      <c r="D52" s="3">
        <v>0.21657736057999999</v>
      </c>
      <c r="E52" s="3">
        <v>7.5094570860000001E-2</v>
      </c>
      <c r="F52" s="3">
        <v>0.50909485949</v>
      </c>
      <c r="G52" s="3">
        <v>0.30425372613000001</v>
      </c>
      <c r="H52" s="3">
        <v>0.10035363326000001</v>
      </c>
      <c r="I52" s="3">
        <v>0.27083431351999998</v>
      </c>
      <c r="J52" s="3">
        <v>7.1564535240000005E-2</v>
      </c>
      <c r="K52" s="3">
        <v>0.74700620814999996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35">
      <c r="A53" s="5" t="s">
        <v>11</v>
      </c>
      <c r="B53" s="3"/>
      <c r="C53" s="15">
        <v>0</v>
      </c>
      <c r="D53" s="3"/>
      <c r="E53" s="3">
        <v>0.14842257233</v>
      </c>
      <c r="F53" s="3">
        <v>0.14842257233</v>
      </c>
      <c r="G53" s="3"/>
      <c r="H53" s="3">
        <v>0.1535405919</v>
      </c>
      <c r="I53" s="3"/>
      <c r="J53" s="3">
        <v>0.15354059073000001</v>
      </c>
      <c r="K53" s="3">
        <v>0.30708118263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35">
      <c r="A54" s="5" t="s">
        <v>12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0.20954610021</v>
      </c>
      <c r="H54" s="3">
        <v>0.76586400077000005</v>
      </c>
      <c r="I54" s="3">
        <v>0.20954610021</v>
      </c>
      <c r="J54" s="3">
        <v>0.72882900073000001</v>
      </c>
      <c r="K54" s="3">
        <v>1.9137852019199999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35">
      <c r="A55" s="5" t="s">
        <v>8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outlineLevel="3" collapsed="1" x14ac:dyDescent="0.35">
      <c r="A56" s="4" t="s">
        <v>16</v>
      </c>
      <c r="B56" s="3">
        <f t="shared" ref="B56:K56" si="19">SUM(B57:B59)</f>
        <v>24.853690967160002</v>
      </c>
      <c r="C56" s="3">
        <f t="shared" si="19"/>
        <v>42.292420778679997</v>
      </c>
      <c r="D56" s="3">
        <f t="shared" si="19"/>
        <v>27.316972856020001</v>
      </c>
      <c r="E56" s="3">
        <f t="shared" si="19"/>
        <v>19.18289464746</v>
      </c>
      <c r="F56" s="3">
        <f t="shared" si="19"/>
        <v>113.64597924931999</v>
      </c>
      <c r="G56" s="3">
        <f t="shared" si="19"/>
        <v>34.064377340610001</v>
      </c>
      <c r="H56" s="3">
        <f t="shared" si="19"/>
        <v>33.938588634209999</v>
      </c>
      <c r="I56" s="3">
        <f t="shared" si="19"/>
        <v>20.397367376650003</v>
      </c>
      <c r="J56" s="3">
        <f t="shared" si="19"/>
        <v>22.814229489500001</v>
      </c>
      <c r="K56" s="3">
        <f t="shared" si="19"/>
        <v>111.21456284096999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idden="1" outlineLevel="4" x14ac:dyDescent="0.35">
      <c r="A57" s="5" t="s">
        <v>7</v>
      </c>
      <c r="B57" s="3">
        <v>0.55557955049999996</v>
      </c>
      <c r="C57" s="3">
        <v>27.711587114810001</v>
      </c>
      <c r="D57" s="3">
        <v>0.65211269431999996</v>
      </c>
      <c r="E57" s="3">
        <v>3.0872453817499999</v>
      </c>
      <c r="F57" s="3">
        <v>32.006524741379998</v>
      </c>
      <c r="G57" s="3">
        <v>0.77652064822</v>
      </c>
      <c r="H57" s="3">
        <v>5.8391070688499997</v>
      </c>
      <c r="I57" s="3">
        <v>0.77648399216999997</v>
      </c>
      <c r="J57" s="3">
        <v>6.05095934588</v>
      </c>
      <c r="K57" s="3">
        <v>13.443071055120001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idden="1" outlineLevel="4" x14ac:dyDescent="0.35">
      <c r="A58" s="5" t="s">
        <v>8</v>
      </c>
      <c r="B58" s="3">
        <v>6.6078078816600003</v>
      </c>
      <c r="C58" s="3">
        <v>4.5635899138699996</v>
      </c>
      <c r="D58" s="3">
        <v>7.4535283754200004</v>
      </c>
      <c r="E58" s="3">
        <v>5.0847117431399997</v>
      </c>
      <c r="F58" s="3">
        <v>23.709637914089999</v>
      </c>
      <c r="G58" s="3">
        <v>8.4062260830100008</v>
      </c>
      <c r="H58" s="3">
        <v>5.2734284175299999</v>
      </c>
      <c r="I58" s="3">
        <v>8.1854552480400002</v>
      </c>
      <c r="J58" s="3">
        <v>5.3278420071800001</v>
      </c>
      <c r="K58" s="3">
        <v>27.192951755759999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hidden="1" outlineLevel="4" x14ac:dyDescent="0.35">
      <c r="A59" s="5" t="s">
        <v>17</v>
      </c>
      <c r="B59" s="3">
        <v>17.690303535000002</v>
      </c>
      <c r="C59" s="3">
        <v>10.01724375</v>
      </c>
      <c r="D59" s="3">
        <v>19.211331786279999</v>
      </c>
      <c r="E59" s="3">
        <v>11.01093752257</v>
      </c>
      <c r="F59" s="3">
        <v>57.929816593849999</v>
      </c>
      <c r="G59" s="3">
        <v>24.88163060938</v>
      </c>
      <c r="H59" s="3">
        <v>22.826053147829999</v>
      </c>
      <c r="I59" s="3">
        <v>11.435428136440001</v>
      </c>
      <c r="J59" s="3">
        <v>11.435428136440001</v>
      </c>
      <c r="K59" s="3">
        <v>70.578540030089997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ht="42" customHeight="1" x14ac:dyDescent="0.35">
      <c r="A60" s="28" t="s">
        <v>28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s="12" customFormat="1" ht="48.75" customHeight="1" x14ac:dyDescent="0.35">
      <c r="A61" s="29" t="s">
        <v>29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</row>
    <row r="63" spans="1:35" s="20" customFormat="1" x14ac:dyDescent="0.35">
      <c r="A63" s="21"/>
      <c r="B63" s="21">
        <v>2026</v>
      </c>
      <c r="C63" s="21">
        <v>2027</v>
      </c>
      <c r="D63" s="21">
        <v>2028</v>
      </c>
      <c r="E63" s="21">
        <v>2029</v>
      </c>
      <c r="F63" s="21">
        <v>2030</v>
      </c>
      <c r="G63" s="21">
        <v>2031</v>
      </c>
      <c r="H63" s="21">
        <v>2032</v>
      </c>
      <c r="I63" s="21">
        <v>2033</v>
      </c>
      <c r="J63" s="21">
        <v>2034</v>
      </c>
      <c r="K63" s="21">
        <v>2035</v>
      </c>
      <c r="L63" s="21">
        <v>2036</v>
      </c>
      <c r="M63" s="21">
        <v>2037</v>
      </c>
    </row>
    <row r="64" spans="1:35" s="12" customFormat="1" x14ac:dyDescent="0.35">
      <c r="A64" s="18" t="s">
        <v>0</v>
      </c>
      <c r="B64" s="19">
        <f t="shared" ref="B64:M64" si="20">B65+B82</f>
        <v>599.67459867078992</v>
      </c>
      <c r="C64" s="19">
        <f t="shared" si="20"/>
        <v>568.28320934141004</v>
      </c>
      <c r="D64" s="19">
        <f t="shared" si="20"/>
        <v>402.84774301317998</v>
      </c>
      <c r="E64" s="19">
        <f t="shared" si="20"/>
        <v>489.06911985718</v>
      </c>
      <c r="F64" s="19">
        <f t="shared" si="20"/>
        <v>387.76922194601002</v>
      </c>
      <c r="G64" s="19">
        <f t="shared" si="20"/>
        <v>391.96179839419</v>
      </c>
      <c r="H64" s="19">
        <f t="shared" si="20"/>
        <v>376.20595709241002</v>
      </c>
      <c r="I64" s="19">
        <f t="shared" si="20"/>
        <v>322.25762824269998</v>
      </c>
      <c r="J64" s="19">
        <f t="shared" si="20"/>
        <v>512.98752531105993</v>
      </c>
      <c r="K64" s="19">
        <f t="shared" si="20"/>
        <v>523.52260686911006</v>
      </c>
      <c r="L64" s="19">
        <f t="shared" si="20"/>
        <v>464.64786687495996</v>
      </c>
      <c r="M64" s="19">
        <f t="shared" si="20"/>
        <v>335.26614502983</v>
      </c>
    </row>
    <row r="65" spans="1:13" s="12" customFormat="1" outlineLevel="1" x14ac:dyDescent="0.35">
      <c r="A65" s="10" t="s">
        <v>1</v>
      </c>
      <c r="B65" s="11">
        <f t="shared" ref="B65:M65" si="21">B66+B75</f>
        <v>316.18181417085998</v>
      </c>
      <c r="C65" s="11">
        <f t="shared" si="21"/>
        <v>270.83801215645002</v>
      </c>
      <c r="D65" s="11">
        <f t="shared" si="21"/>
        <v>122.36003296096001</v>
      </c>
      <c r="E65" s="11">
        <f t="shared" si="21"/>
        <v>99.019967488289993</v>
      </c>
      <c r="F65" s="11">
        <f t="shared" si="21"/>
        <v>109.40375086216</v>
      </c>
      <c r="G65" s="11">
        <f t="shared" si="21"/>
        <v>127.21918513514998</v>
      </c>
      <c r="H65" s="11">
        <f t="shared" si="21"/>
        <v>109.49013092126</v>
      </c>
      <c r="I65" s="11">
        <f t="shared" si="21"/>
        <v>114.09422992549</v>
      </c>
      <c r="J65" s="11">
        <f t="shared" si="21"/>
        <v>97.329899316959995</v>
      </c>
      <c r="K65" s="11">
        <f t="shared" si="21"/>
        <v>114.10735927776001</v>
      </c>
      <c r="L65" s="11">
        <f t="shared" si="21"/>
        <v>128.08085266999998</v>
      </c>
      <c r="M65" s="11">
        <f t="shared" si="21"/>
        <v>167.85836080800001</v>
      </c>
    </row>
    <row r="66" spans="1:13" s="12" customFormat="1" outlineLevel="2" x14ac:dyDescent="0.35">
      <c r="A66" s="23" t="s">
        <v>2</v>
      </c>
      <c r="B66" s="19">
        <f t="shared" ref="B66:M66" si="22">B67+B69+B71</f>
        <v>134.70252410353001</v>
      </c>
      <c r="C66" s="19">
        <f t="shared" si="22"/>
        <v>107.03015246066001</v>
      </c>
      <c r="D66" s="19">
        <f t="shared" si="22"/>
        <v>80.143183438480008</v>
      </c>
      <c r="E66" s="19">
        <f t="shared" si="22"/>
        <v>74.507034965809993</v>
      </c>
      <c r="F66" s="19">
        <f t="shared" si="22"/>
        <v>72.353697339679997</v>
      </c>
      <c r="G66" s="19">
        <f t="shared" si="22"/>
        <v>69.028134623559993</v>
      </c>
      <c r="H66" s="19">
        <f t="shared" si="22"/>
        <v>64.459179398779995</v>
      </c>
      <c r="I66" s="19">
        <f t="shared" si="22"/>
        <v>61.114113403010002</v>
      </c>
      <c r="J66" s="19">
        <f t="shared" si="22"/>
        <v>55.099902794480002</v>
      </c>
      <c r="K66" s="19">
        <f t="shared" si="22"/>
        <v>50.037362754780006</v>
      </c>
      <c r="L66" s="19">
        <f t="shared" si="22"/>
        <v>44.159808669999997</v>
      </c>
      <c r="M66" s="19">
        <f t="shared" si="22"/>
        <v>35.760616808000002</v>
      </c>
    </row>
    <row r="67" spans="1:13" s="12" customFormat="1" outlineLevel="3" collapsed="1" x14ac:dyDescent="0.35">
      <c r="A67" s="16" t="s">
        <v>3</v>
      </c>
      <c r="B67" s="15">
        <f t="shared" ref="B67:M67" si="23">SUM(B68:B68)</f>
        <v>2.5000000000000001E-4</v>
      </c>
      <c r="C67" s="15">
        <f t="shared" si="23"/>
        <v>2.5000000000000001E-4</v>
      </c>
      <c r="D67" s="15">
        <f t="shared" si="23"/>
        <v>0</v>
      </c>
      <c r="E67" s="15">
        <f t="shared" si="23"/>
        <v>0</v>
      </c>
      <c r="F67" s="15">
        <f t="shared" si="23"/>
        <v>0</v>
      </c>
      <c r="G67" s="15">
        <f t="shared" si="23"/>
        <v>0</v>
      </c>
      <c r="H67" s="15">
        <f t="shared" si="23"/>
        <v>0</v>
      </c>
      <c r="I67" s="15">
        <f t="shared" si="23"/>
        <v>0</v>
      </c>
      <c r="J67" s="15">
        <f t="shared" si="23"/>
        <v>0</v>
      </c>
      <c r="K67" s="15">
        <f t="shared" si="23"/>
        <v>0</v>
      </c>
      <c r="L67" s="15">
        <f t="shared" si="23"/>
        <v>0</v>
      </c>
      <c r="M67" s="15">
        <f t="shared" si="23"/>
        <v>0</v>
      </c>
    </row>
    <row r="68" spans="1:13" s="12" customFormat="1" hidden="1" outlineLevel="4" x14ac:dyDescent="0.35">
      <c r="A68" s="17" t="s">
        <v>4</v>
      </c>
      <c r="B68" s="15">
        <v>2.5000000000000001E-4</v>
      </c>
      <c r="C68" s="15">
        <v>2.5000000000000001E-4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1:13" s="12" customFormat="1" outlineLevel="3" collapsed="1" x14ac:dyDescent="0.35">
      <c r="A69" s="16" t="s">
        <v>5</v>
      </c>
      <c r="B69" s="15">
        <f t="shared" ref="B69:M69" si="24">SUM(B70:B70)</f>
        <v>6.3630674289999994E-2</v>
      </c>
      <c r="C69" s="15">
        <f t="shared" si="24"/>
        <v>5.7018048170000002E-2</v>
      </c>
      <c r="D69" s="15">
        <f t="shared" si="24"/>
        <v>5.0412240580000003E-2</v>
      </c>
      <c r="E69" s="15">
        <f t="shared" si="24"/>
        <v>4.3792795910000001E-2</v>
      </c>
      <c r="F69" s="15">
        <f t="shared" si="24"/>
        <v>3.7180169780000001E-2</v>
      </c>
      <c r="G69" s="15">
        <f t="shared" si="24"/>
        <v>3.0567543660000002E-2</v>
      </c>
      <c r="H69" s="15">
        <f t="shared" si="24"/>
        <v>2.3961736080000001E-2</v>
      </c>
      <c r="I69" s="15">
        <f t="shared" si="24"/>
        <v>1.7342291409999998E-2</v>
      </c>
      <c r="J69" s="15">
        <f t="shared" si="24"/>
        <v>1.072966528E-2</v>
      </c>
      <c r="K69" s="15">
        <f t="shared" si="24"/>
        <v>4.1170391799999996E-3</v>
      </c>
      <c r="L69" s="15">
        <f t="shared" si="24"/>
        <v>0</v>
      </c>
      <c r="M69" s="15">
        <f t="shared" si="24"/>
        <v>0</v>
      </c>
    </row>
    <row r="70" spans="1:13" s="12" customFormat="1" hidden="1" outlineLevel="4" x14ac:dyDescent="0.35">
      <c r="A70" s="17" t="s">
        <v>4</v>
      </c>
      <c r="B70" s="15">
        <v>6.3630674289999994E-2</v>
      </c>
      <c r="C70" s="15">
        <v>5.7018048170000002E-2</v>
      </c>
      <c r="D70" s="15">
        <v>5.0412240580000003E-2</v>
      </c>
      <c r="E70" s="15">
        <v>4.3792795910000001E-2</v>
      </c>
      <c r="F70" s="15">
        <v>3.7180169780000001E-2</v>
      </c>
      <c r="G70" s="15">
        <v>3.0567543660000002E-2</v>
      </c>
      <c r="H70" s="15">
        <v>2.3961736080000001E-2</v>
      </c>
      <c r="I70" s="15">
        <v>1.7342291409999998E-2</v>
      </c>
      <c r="J70" s="15">
        <v>1.072966528E-2</v>
      </c>
      <c r="K70" s="15">
        <v>4.1170391799999996E-3</v>
      </c>
      <c r="L70" s="15"/>
      <c r="M70" s="15"/>
    </row>
    <row r="71" spans="1:13" s="12" customFormat="1" outlineLevel="3" collapsed="1" x14ac:dyDescent="0.35">
      <c r="A71" s="16" t="s">
        <v>6</v>
      </c>
      <c r="B71" s="15">
        <f t="shared" ref="B71:M71" si="25">SUM(B72:B74)</f>
        <v>134.63864342924001</v>
      </c>
      <c r="C71" s="15">
        <f t="shared" si="25"/>
        <v>106.97288441249</v>
      </c>
      <c r="D71" s="15">
        <f t="shared" si="25"/>
        <v>80.092771197900007</v>
      </c>
      <c r="E71" s="15">
        <f t="shared" si="25"/>
        <v>74.463242169899999</v>
      </c>
      <c r="F71" s="15">
        <f t="shared" si="25"/>
        <v>72.316517169899996</v>
      </c>
      <c r="G71" s="15">
        <f t="shared" si="25"/>
        <v>68.997567079899994</v>
      </c>
      <c r="H71" s="15">
        <f t="shared" si="25"/>
        <v>64.435217662699998</v>
      </c>
      <c r="I71" s="15">
        <f t="shared" si="25"/>
        <v>61.096771111599999</v>
      </c>
      <c r="J71" s="15">
        <f t="shared" si="25"/>
        <v>55.089173129199999</v>
      </c>
      <c r="K71" s="15">
        <f t="shared" si="25"/>
        <v>50.033245715600003</v>
      </c>
      <c r="L71" s="15">
        <f t="shared" si="25"/>
        <v>44.159808669999997</v>
      </c>
      <c r="M71" s="15">
        <f t="shared" si="25"/>
        <v>35.760616808000002</v>
      </c>
    </row>
    <row r="72" spans="1:13" s="12" customFormat="1" hidden="1" outlineLevel="4" x14ac:dyDescent="0.35">
      <c r="A72" s="17" t="s">
        <v>7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13" s="12" customFormat="1" hidden="1" outlineLevel="4" x14ac:dyDescent="0.35">
      <c r="A73" s="17" t="s">
        <v>4</v>
      </c>
      <c r="B73" s="15">
        <v>134.63864342924001</v>
      </c>
      <c r="C73" s="15">
        <v>106.97288441249</v>
      </c>
      <c r="D73" s="15">
        <v>80.092771197900007</v>
      </c>
      <c r="E73" s="15">
        <v>74.463242169899999</v>
      </c>
      <c r="F73" s="15">
        <v>72.316517169899996</v>
      </c>
      <c r="G73" s="15">
        <v>68.997567079899994</v>
      </c>
      <c r="H73" s="15">
        <v>64.435217662699998</v>
      </c>
      <c r="I73" s="15">
        <v>61.096771111599999</v>
      </c>
      <c r="J73" s="15">
        <v>55.089173129199999</v>
      </c>
      <c r="K73" s="15">
        <v>50.033245715600003</v>
      </c>
      <c r="L73" s="15">
        <v>44.159808669999997</v>
      </c>
      <c r="M73" s="15">
        <v>35.760616808000002</v>
      </c>
    </row>
    <row r="74" spans="1:13" s="12" customFormat="1" hidden="1" outlineLevel="4" x14ac:dyDescent="0.35">
      <c r="A74" s="17" t="s">
        <v>8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13" s="12" customFormat="1" outlineLevel="2" x14ac:dyDescent="0.35">
      <c r="A75" s="23" t="s">
        <v>9</v>
      </c>
      <c r="B75" s="19">
        <f t="shared" ref="B75:M75" si="26">B76+B78</f>
        <v>181.47929006733</v>
      </c>
      <c r="C75" s="19">
        <f t="shared" si="26"/>
        <v>163.80785969579</v>
      </c>
      <c r="D75" s="19">
        <f t="shared" si="26"/>
        <v>42.216849522480004</v>
      </c>
      <c r="E75" s="19">
        <f t="shared" si="26"/>
        <v>24.512932522480003</v>
      </c>
      <c r="F75" s="19">
        <f t="shared" si="26"/>
        <v>37.050053522479999</v>
      </c>
      <c r="G75" s="19">
        <f t="shared" si="26"/>
        <v>58.191050511589999</v>
      </c>
      <c r="H75" s="19">
        <f t="shared" si="26"/>
        <v>45.030951522480002</v>
      </c>
      <c r="I75" s="19">
        <f t="shared" si="26"/>
        <v>52.980116522480003</v>
      </c>
      <c r="J75" s="19">
        <f t="shared" si="26"/>
        <v>42.22999652248</v>
      </c>
      <c r="K75" s="19">
        <f t="shared" si="26"/>
        <v>64.069996522980006</v>
      </c>
      <c r="L75" s="19">
        <f t="shared" si="26"/>
        <v>83.921043999999995</v>
      </c>
      <c r="M75" s="19">
        <f t="shared" si="26"/>
        <v>132.09774400000001</v>
      </c>
    </row>
    <row r="76" spans="1:13" s="12" customFormat="1" outlineLevel="3" collapsed="1" x14ac:dyDescent="0.35">
      <c r="A76" s="16" t="s">
        <v>5</v>
      </c>
      <c r="B76" s="15">
        <f t="shared" ref="B76:M76" si="27">SUM(B77:B77)</f>
        <v>0.13225252248</v>
      </c>
      <c r="C76" s="15">
        <f t="shared" si="27"/>
        <v>0.13225252248</v>
      </c>
      <c r="D76" s="15">
        <f t="shared" si="27"/>
        <v>0.13225252248</v>
      </c>
      <c r="E76" s="15">
        <f t="shared" si="27"/>
        <v>0.13225252248</v>
      </c>
      <c r="F76" s="15">
        <f t="shared" si="27"/>
        <v>0.13225252248</v>
      </c>
      <c r="G76" s="15">
        <f t="shared" si="27"/>
        <v>0.13225252248</v>
      </c>
      <c r="H76" s="15">
        <f t="shared" si="27"/>
        <v>0.13225252248</v>
      </c>
      <c r="I76" s="15">
        <f t="shared" si="27"/>
        <v>0.13225252248</v>
      </c>
      <c r="J76" s="15">
        <f t="shared" si="27"/>
        <v>0.13225252248</v>
      </c>
      <c r="K76" s="15">
        <f t="shared" si="27"/>
        <v>0.13225252298000001</v>
      </c>
      <c r="L76" s="15">
        <f t="shared" si="27"/>
        <v>0</v>
      </c>
      <c r="M76" s="15">
        <f t="shared" si="27"/>
        <v>0</v>
      </c>
    </row>
    <row r="77" spans="1:13" s="12" customFormat="1" hidden="1" outlineLevel="4" x14ac:dyDescent="0.35">
      <c r="A77" s="17" t="s">
        <v>4</v>
      </c>
      <c r="B77" s="15">
        <v>0.13225252248</v>
      </c>
      <c r="C77" s="15">
        <v>0.13225252248</v>
      </c>
      <c r="D77" s="15">
        <v>0.13225252248</v>
      </c>
      <c r="E77" s="15">
        <v>0.13225252248</v>
      </c>
      <c r="F77" s="15">
        <v>0.13225252248</v>
      </c>
      <c r="G77" s="15">
        <v>0.13225252248</v>
      </c>
      <c r="H77" s="15">
        <v>0.13225252248</v>
      </c>
      <c r="I77" s="15">
        <v>0.13225252248</v>
      </c>
      <c r="J77" s="15">
        <v>0.13225252248</v>
      </c>
      <c r="K77" s="15">
        <v>0.13225252298000001</v>
      </c>
      <c r="L77" s="15"/>
      <c r="M77" s="15"/>
    </row>
    <row r="78" spans="1:13" s="12" customFormat="1" outlineLevel="3" collapsed="1" x14ac:dyDescent="0.35">
      <c r="A78" s="16" t="s">
        <v>6</v>
      </c>
      <c r="B78" s="15">
        <f t="shared" ref="B78:M78" si="28">SUM(B79:B81)</f>
        <v>181.34703754485</v>
      </c>
      <c r="C78" s="15">
        <f t="shared" si="28"/>
        <v>163.67560717331</v>
      </c>
      <c r="D78" s="15">
        <f t="shared" si="28"/>
        <v>42.084597000000002</v>
      </c>
      <c r="E78" s="15">
        <f t="shared" si="28"/>
        <v>24.380680000000002</v>
      </c>
      <c r="F78" s="15">
        <f t="shared" si="28"/>
        <v>36.917800999999997</v>
      </c>
      <c r="G78" s="15">
        <f t="shared" si="28"/>
        <v>58.058797989109998</v>
      </c>
      <c r="H78" s="15">
        <f t="shared" si="28"/>
        <v>44.898699000000001</v>
      </c>
      <c r="I78" s="15">
        <f t="shared" si="28"/>
        <v>52.847864000000001</v>
      </c>
      <c r="J78" s="15">
        <f t="shared" si="28"/>
        <v>42.097743999999999</v>
      </c>
      <c r="K78" s="15">
        <f t="shared" si="28"/>
        <v>63.937744000000002</v>
      </c>
      <c r="L78" s="15">
        <f t="shared" si="28"/>
        <v>83.921043999999995</v>
      </c>
      <c r="M78" s="15">
        <f t="shared" si="28"/>
        <v>132.09774400000001</v>
      </c>
    </row>
    <row r="79" spans="1:13" s="12" customFormat="1" hidden="1" outlineLevel="4" x14ac:dyDescent="0.35">
      <c r="A79" s="17" t="s">
        <v>7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1:13" s="12" customFormat="1" hidden="1" outlineLevel="4" x14ac:dyDescent="0.35">
      <c r="A80" s="17" t="s">
        <v>4</v>
      </c>
      <c r="B80" s="15">
        <v>181.34703754485</v>
      </c>
      <c r="C80" s="15">
        <v>163.67560717331</v>
      </c>
      <c r="D80" s="15">
        <v>42.084597000000002</v>
      </c>
      <c r="E80" s="15">
        <v>24.380680000000002</v>
      </c>
      <c r="F80" s="15">
        <v>36.917800999999997</v>
      </c>
      <c r="G80" s="15">
        <v>58.058797989109998</v>
      </c>
      <c r="H80" s="15">
        <v>44.898699000000001</v>
      </c>
      <c r="I80" s="15">
        <v>52.847864000000001</v>
      </c>
      <c r="J80" s="15">
        <v>42.097743999999999</v>
      </c>
      <c r="K80" s="15">
        <v>63.937744000000002</v>
      </c>
      <c r="L80" s="15">
        <v>83.921043999999995</v>
      </c>
      <c r="M80" s="15">
        <v>132.09774400000001</v>
      </c>
    </row>
    <row r="81" spans="1:13" s="12" customFormat="1" hidden="1" outlineLevel="4" x14ac:dyDescent="0.35">
      <c r="A81" s="17" t="s">
        <v>8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1:13" s="12" customFormat="1" outlineLevel="1" x14ac:dyDescent="0.35">
      <c r="A82" s="10" t="s">
        <v>10</v>
      </c>
      <c r="B82" s="11">
        <f t="shared" ref="B82:M82" si="29">B83+B104</f>
        <v>283.49278449993</v>
      </c>
      <c r="C82" s="11">
        <f t="shared" si="29"/>
        <v>297.44519718496002</v>
      </c>
      <c r="D82" s="11">
        <f t="shared" si="29"/>
        <v>280.48771005222</v>
      </c>
      <c r="E82" s="11">
        <f t="shared" si="29"/>
        <v>390.04915236889002</v>
      </c>
      <c r="F82" s="11">
        <f t="shared" si="29"/>
        <v>278.36547108385003</v>
      </c>
      <c r="G82" s="11">
        <f t="shared" si="29"/>
        <v>264.74261325904001</v>
      </c>
      <c r="H82" s="11">
        <f t="shared" si="29"/>
        <v>266.71582617115001</v>
      </c>
      <c r="I82" s="11">
        <f t="shared" si="29"/>
        <v>208.16339831721001</v>
      </c>
      <c r="J82" s="11">
        <f t="shared" si="29"/>
        <v>415.65762599409999</v>
      </c>
      <c r="K82" s="11">
        <f t="shared" si="29"/>
        <v>409.41524759135001</v>
      </c>
      <c r="L82" s="11">
        <f t="shared" si="29"/>
        <v>336.56701420495995</v>
      </c>
      <c r="M82" s="11">
        <f t="shared" si="29"/>
        <v>167.40778422183001</v>
      </c>
    </row>
    <row r="83" spans="1:13" s="12" customFormat="1" outlineLevel="2" x14ac:dyDescent="0.35">
      <c r="A83" s="23" t="s">
        <v>2</v>
      </c>
      <c r="B83" s="19">
        <f t="shared" ref="B83:M83" si="30">B84+B90+B94+B100</f>
        <v>134.08304316987</v>
      </c>
      <c r="C83" s="19">
        <f t="shared" si="30"/>
        <v>136.21511653836001</v>
      </c>
      <c r="D83" s="19">
        <f t="shared" si="30"/>
        <v>135.13449187697</v>
      </c>
      <c r="E83" s="19">
        <f t="shared" si="30"/>
        <v>127.10817086236</v>
      </c>
      <c r="F83" s="19">
        <f t="shared" si="30"/>
        <v>103.13511514277999</v>
      </c>
      <c r="G83" s="19">
        <f t="shared" si="30"/>
        <v>88.957680738530001</v>
      </c>
      <c r="H83" s="19">
        <f t="shared" si="30"/>
        <v>83.460113976469998</v>
      </c>
      <c r="I83" s="19">
        <f t="shared" si="30"/>
        <v>77.916234291259997</v>
      </c>
      <c r="J83" s="19">
        <f t="shared" si="30"/>
        <v>82.358259578479988</v>
      </c>
      <c r="K83" s="19">
        <f t="shared" si="30"/>
        <v>65.014459622900006</v>
      </c>
      <c r="L83" s="19">
        <f t="shared" si="30"/>
        <v>49.974991709319994</v>
      </c>
      <c r="M83" s="19">
        <f t="shared" si="30"/>
        <v>40.67074448324</v>
      </c>
    </row>
    <row r="84" spans="1:13" s="12" customFormat="1" outlineLevel="3" collapsed="1" x14ac:dyDescent="0.35">
      <c r="A84" s="16" t="s">
        <v>3</v>
      </c>
      <c r="B84" s="15">
        <f t="shared" ref="B84:M84" si="31">SUM(B85:B89)</f>
        <v>0.51704786841000006</v>
      </c>
      <c r="C84" s="15">
        <f t="shared" si="31"/>
        <v>0.21897595077999998</v>
      </c>
      <c r="D84" s="15">
        <f t="shared" si="31"/>
        <v>0.13547572527999999</v>
      </c>
      <c r="E84" s="15">
        <f t="shared" si="31"/>
        <v>0.13188771778</v>
      </c>
      <c r="F84" s="15">
        <f t="shared" si="31"/>
        <v>0.1160831401</v>
      </c>
      <c r="G84" s="15">
        <f t="shared" si="31"/>
        <v>0.11485914009999999</v>
      </c>
      <c r="H84" s="15">
        <f t="shared" si="31"/>
        <v>0.11396970009999999</v>
      </c>
      <c r="I84" s="15">
        <f t="shared" si="31"/>
        <v>0.11396970009999999</v>
      </c>
      <c r="J84" s="15">
        <f t="shared" si="31"/>
        <v>0.11396970009999999</v>
      </c>
      <c r="K84" s="15">
        <f t="shared" si="31"/>
        <v>0.1133220001</v>
      </c>
      <c r="L84" s="15">
        <f t="shared" si="31"/>
        <v>0.1133220001</v>
      </c>
      <c r="M84" s="15">
        <f t="shared" si="31"/>
        <v>0.11232750010000001</v>
      </c>
    </row>
    <row r="85" spans="1:13" s="12" customFormat="1" hidden="1" outlineLevel="4" x14ac:dyDescent="0.35">
      <c r="A85" s="17" t="s">
        <v>7</v>
      </c>
      <c r="B85" s="15">
        <v>5.0685000000000001E-3</v>
      </c>
      <c r="C85" s="15">
        <v>5.0575999999999998E-3</v>
      </c>
      <c r="D85" s="15">
        <v>5.0358E-3</v>
      </c>
      <c r="E85" s="15">
        <v>1.4477925E-3</v>
      </c>
      <c r="F85" s="15">
        <v>8.8944000000000002E-4</v>
      </c>
      <c r="G85" s="15">
        <v>8.8944000000000002E-4</v>
      </c>
      <c r="H85" s="15"/>
      <c r="I85" s="15"/>
      <c r="J85" s="15"/>
      <c r="K85" s="15"/>
      <c r="L85" s="15"/>
      <c r="M85" s="15"/>
    </row>
    <row r="86" spans="1:13" s="12" customFormat="1" hidden="1" outlineLevel="4" x14ac:dyDescent="0.35">
      <c r="A86" s="17" t="s">
        <v>11</v>
      </c>
      <c r="B86" s="15">
        <v>1.51125E-3</v>
      </c>
      <c r="C86" s="15">
        <v>1.508E-3</v>
      </c>
      <c r="D86" s="15">
        <v>1.5015E-3</v>
      </c>
      <c r="E86" s="15">
        <v>1.5015E-3</v>
      </c>
      <c r="F86" s="15">
        <v>1.3259999999999999E-3</v>
      </c>
      <c r="G86" s="15">
        <v>1.3259999999999999E-3</v>
      </c>
      <c r="H86" s="15">
        <v>1.3259999999999999E-3</v>
      </c>
      <c r="I86" s="15">
        <v>1.3259999999999999E-3</v>
      </c>
      <c r="J86" s="15">
        <v>1.3259999999999999E-3</v>
      </c>
      <c r="K86" s="15">
        <v>1.3259999999999999E-3</v>
      </c>
      <c r="L86" s="15">
        <v>1.3259999999999999E-3</v>
      </c>
      <c r="M86" s="15">
        <v>3.3149999999999998E-4</v>
      </c>
    </row>
    <row r="87" spans="1:13" s="12" customFormat="1" hidden="1" outlineLevel="4" x14ac:dyDescent="0.35">
      <c r="A87" s="17" t="s">
        <v>12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1:13" s="12" customFormat="1" hidden="1" outlineLevel="4" x14ac:dyDescent="0.35">
      <c r="A88" s="17" t="s">
        <v>4</v>
      </c>
      <c r="B88" s="15">
        <v>6.4999999999999996E-6</v>
      </c>
      <c r="C88" s="15">
        <v>6.4999999999999996E-6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13" s="12" customFormat="1" hidden="1" outlineLevel="4" x14ac:dyDescent="0.35">
      <c r="A89" s="17" t="s">
        <v>8</v>
      </c>
      <c r="B89" s="15">
        <v>0.51046161841000004</v>
      </c>
      <c r="C89" s="15">
        <v>0.21240385077999999</v>
      </c>
      <c r="D89" s="15">
        <v>0.12893842527999999</v>
      </c>
      <c r="E89" s="15">
        <v>0.12893842527999999</v>
      </c>
      <c r="F89" s="15">
        <v>0.1138677001</v>
      </c>
      <c r="G89" s="15">
        <v>0.11264370009999999</v>
      </c>
      <c r="H89" s="15">
        <v>0.11264370009999999</v>
      </c>
      <c r="I89" s="15">
        <v>0.11264370009999999</v>
      </c>
      <c r="J89" s="15">
        <v>0.11264370009999999</v>
      </c>
      <c r="K89" s="15">
        <v>0.11199600010000001</v>
      </c>
      <c r="L89" s="15">
        <v>0.11199600010000001</v>
      </c>
      <c r="M89" s="15">
        <v>0.11199600010000001</v>
      </c>
    </row>
    <row r="90" spans="1:13" s="12" customFormat="1" outlineLevel="3" collapsed="1" x14ac:dyDescent="0.35">
      <c r="A90" s="16" t="s">
        <v>13</v>
      </c>
      <c r="B90" s="15">
        <f t="shared" ref="B90:M90" si="32">SUM(B91:B93)</f>
        <v>24.127881877330001</v>
      </c>
      <c r="C90" s="15">
        <f t="shared" si="32"/>
        <v>28.807994760939998</v>
      </c>
      <c r="D90" s="15">
        <f t="shared" si="32"/>
        <v>35.544404287029998</v>
      </c>
      <c r="E90" s="15">
        <f t="shared" si="32"/>
        <v>33.633664010849998</v>
      </c>
      <c r="F90" s="15">
        <f t="shared" si="32"/>
        <v>27.847313426979998</v>
      </c>
      <c r="G90" s="15">
        <f t="shared" si="32"/>
        <v>27.445694512620001</v>
      </c>
      <c r="H90" s="15">
        <f t="shared" si="32"/>
        <v>27.366228500999998</v>
      </c>
      <c r="I90" s="15">
        <f t="shared" si="32"/>
        <v>27.304383581890001</v>
      </c>
      <c r="J90" s="15">
        <f t="shared" si="32"/>
        <v>34.857216225110001</v>
      </c>
      <c r="K90" s="15">
        <f t="shared" si="32"/>
        <v>19.445070999249999</v>
      </c>
      <c r="L90" s="15">
        <f t="shared" si="32"/>
        <v>6.1299846843000001</v>
      </c>
      <c r="M90" s="15">
        <f t="shared" si="32"/>
        <v>4.4214139800000003E-2</v>
      </c>
    </row>
    <row r="91" spans="1:13" s="12" customFormat="1" hidden="1" outlineLevel="4" x14ac:dyDescent="0.35">
      <c r="A91" s="17" t="s">
        <v>7</v>
      </c>
      <c r="B91" s="15">
        <v>3.0981844280800002</v>
      </c>
      <c r="C91" s="15">
        <v>0.61409694092</v>
      </c>
      <c r="D91" s="15">
        <v>0.32219181966999999</v>
      </c>
      <c r="E91" s="15">
        <v>9.9533078699999999E-2</v>
      </c>
      <c r="F91" s="15">
        <v>4.6905879659999997E-2</v>
      </c>
      <c r="G91" s="15">
        <v>2.9396977080000001E-2</v>
      </c>
      <c r="H91" s="15">
        <v>8.0733695000000001E-3</v>
      </c>
      <c r="I91" s="15">
        <v>6.3143333600000004E-3</v>
      </c>
      <c r="J91" s="15">
        <v>4.5771418599999999E-3</v>
      </c>
      <c r="K91" s="15"/>
      <c r="L91" s="15"/>
      <c r="M91" s="15"/>
    </row>
    <row r="92" spans="1:13" s="12" customFormat="1" hidden="1" outlineLevel="4" x14ac:dyDescent="0.35">
      <c r="A92" s="17" t="s">
        <v>11</v>
      </c>
      <c r="B92" s="15">
        <v>0.68728707252999999</v>
      </c>
      <c r="C92" s="15">
        <v>0.68580903560999995</v>
      </c>
      <c r="D92" s="15">
        <v>0.65434259748000001</v>
      </c>
      <c r="E92" s="15">
        <v>0.58557060364000002</v>
      </c>
      <c r="F92" s="15">
        <v>0.45801314324999998</v>
      </c>
      <c r="G92" s="15">
        <v>0.39889899975999998</v>
      </c>
      <c r="H92" s="15">
        <v>0.34075659572</v>
      </c>
      <c r="I92" s="15">
        <v>0.28067071275</v>
      </c>
      <c r="J92" s="15">
        <v>0.22155656976999999</v>
      </c>
      <c r="K92" s="15">
        <v>0.16244242627</v>
      </c>
      <c r="L92" s="15">
        <v>0.10365219699</v>
      </c>
      <c r="M92" s="15">
        <v>4.4214139800000003E-2</v>
      </c>
    </row>
    <row r="93" spans="1:13" s="12" customFormat="1" hidden="1" outlineLevel="4" x14ac:dyDescent="0.35">
      <c r="A93" s="17" t="s">
        <v>8</v>
      </c>
      <c r="B93" s="15">
        <v>20.34241037672</v>
      </c>
      <c r="C93" s="15">
        <v>27.508088784409999</v>
      </c>
      <c r="D93" s="15">
        <v>34.567869869879999</v>
      </c>
      <c r="E93" s="15">
        <v>32.948560328509998</v>
      </c>
      <c r="F93" s="15">
        <v>27.342394404069999</v>
      </c>
      <c r="G93" s="15">
        <v>27.01739853578</v>
      </c>
      <c r="H93" s="15">
        <v>27.01739853578</v>
      </c>
      <c r="I93" s="15">
        <v>27.01739853578</v>
      </c>
      <c r="J93" s="15">
        <v>34.631082513480003</v>
      </c>
      <c r="K93" s="15">
        <v>19.282628572979998</v>
      </c>
      <c r="L93" s="15">
        <v>6.0263324873100004</v>
      </c>
      <c r="M93" s="15"/>
    </row>
    <row r="94" spans="1:13" s="12" customFormat="1" outlineLevel="3" collapsed="1" x14ac:dyDescent="0.35">
      <c r="A94" s="16" t="s">
        <v>14</v>
      </c>
      <c r="B94" s="15">
        <f t="shared" ref="B94:M94" si="33">SUM(B95:B99)</f>
        <v>0.73075535011999992</v>
      </c>
      <c r="C94" s="15">
        <f t="shared" si="33"/>
        <v>6.7377932995499989</v>
      </c>
      <c r="D94" s="15">
        <f t="shared" si="33"/>
        <v>4.8927085115300004</v>
      </c>
      <c r="E94" s="15">
        <f t="shared" si="33"/>
        <v>5.2327713307799995</v>
      </c>
      <c r="F94" s="15">
        <f t="shared" si="33"/>
        <v>3.9926450599200001</v>
      </c>
      <c r="G94" s="15">
        <f t="shared" si="33"/>
        <v>3.3599157113499998</v>
      </c>
      <c r="H94" s="15">
        <f t="shared" si="33"/>
        <v>3.5710424274200001</v>
      </c>
      <c r="I94" s="15">
        <f t="shared" si="33"/>
        <v>2.00921862021</v>
      </c>
      <c r="J94" s="15">
        <f t="shared" si="33"/>
        <v>1.7055033557200001</v>
      </c>
      <c r="K94" s="15">
        <f t="shared" si="33"/>
        <v>1.5622438191700001</v>
      </c>
      <c r="L94" s="15">
        <f t="shared" si="33"/>
        <v>1.4626499991599999</v>
      </c>
      <c r="M94" s="15">
        <f t="shared" si="33"/>
        <v>0.31902027996999999</v>
      </c>
    </row>
    <row r="95" spans="1:13" s="12" customFormat="1" hidden="1" outlineLevel="4" x14ac:dyDescent="0.35">
      <c r="A95" s="17" t="s">
        <v>15</v>
      </c>
      <c r="B95" s="15">
        <v>0</v>
      </c>
      <c r="C95" s="15">
        <v>1.7436319015199999</v>
      </c>
      <c r="D95" s="15">
        <v>1.70204794389</v>
      </c>
      <c r="E95" s="15">
        <v>2.2412505832299998</v>
      </c>
      <c r="F95" s="15">
        <v>1.52650958949</v>
      </c>
      <c r="G95" s="15">
        <v>1.0705736487399999</v>
      </c>
      <c r="H95" s="15">
        <v>1.56217972474</v>
      </c>
      <c r="I95" s="15">
        <v>0.62852314622000005</v>
      </c>
      <c r="J95" s="15">
        <v>0.4102613859</v>
      </c>
      <c r="K95" s="15">
        <v>0.35044558782000002</v>
      </c>
      <c r="L95" s="15">
        <v>0.32812092918000002</v>
      </c>
      <c r="M95" s="15"/>
    </row>
    <row r="96" spans="1:13" s="12" customFormat="1" hidden="1" outlineLevel="4" x14ac:dyDescent="0.35">
      <c r="A96" s="17" t="s">
        <v>7</v>
      </c>
      <c r="B96" s="15">
        <v>0.27127042726</v>
      </c>
      <c r="C96" s="15">
        <v>3.08170552106</v>
      </c>
      <c r="D96" s="15">
        <v>1.3824343538999999</v>
      </c>
      <c r="E96" s="15">
        <v>1.20122938493</v>
      </c>
      <c r="F96" s="15">
        <v>0.89697847223000005</v>
      </c>
      <c r="G96" s="15">
        <v>0.73470181132000001</v>
      </c>
      <c r="H96" s="15">
        <v>0.78757563680999998</v>
      </c>
      <c r="I96" s="15">
        <v>0.69629923731999999</v>
      </c>
      <c r="J96" s="15">
        <v>0.64629934813000001</v>
      </c>
      <c r="K96" s="15">
        <v>0.59630256881999999</v>
      </c>
      <c r="L96" s="15">
        <v>0.54652763188999998</v>
      </c>
      <c r="M96" s="15">
        <v>7.9255568509999999E-2</v>
      </c>
    </row>
    <row r="97" spans="1:13" s="12" customFormat="1" hidden="1" outlineLevel="4" x14ac:dyDescent="0.35">
      <c r="A97" s="17" t="s">
        <v>11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 s="12" customFormat="1" hidden="1" outlineLevel="4" x14ac:dyDescent="0.35">
      <c r="A98" s="17" t="s">
        <v>12</v>
      </c>
      <c r="B98" s="15">
        <v>0.45948492285999998</v>
      </c>
      <c r="C98" s="15">
        <v>1.0434355910099999</v>
      </c>
      <c r="D98" s="15">
        <v>1.0299245473700001</v>
      </c>
      <c r="E98" s="15">
        <v>1.0192549636499999</v>
      </c>
      <c r="F98" s="15">
        <v>0.89320116485000001</v>
      </c>
      <c r="G98" s="15">
        <v>0.88364384440999999</v>
      </c>
      <c r="H98" s="15">
        <v>0.34761289421000002</v>
      </c>
      <c r="I98" s="15">
        <v>0.32154163504</v>
      </c>
      <c r="J98" s="15">
        <v>0.29643741375999999</v>
      </c>
      <c r="K98" s="15">
        <v>0.27333984830000002</v>
      </c>
      <c r="L98" s="15">
        <v>0.25616666277</v>
      </c>
      <c r="M98" s="15">
        <v>0.23976471146</v>
      </c>
    </row>
    <row r="99" spans="1:13" s="12" customFormat="1" hidden="1" outlineLevel="4" x14ac:dyDescent="0.35">
      <c r="A99" s="17" t="s">
        <v>8</v>
      </c>
      <c r="B99" s="15">
        <v>0</v>
      </c>
      <c r="C99" s="15">
        <v>0.86902028596000003</v>
      </c>
      <c r="D99" s="15">
        <v>0.77830166636999998</v>
      </c>
      <c r="E99" s="15">
        <v>0.77103639896999998</v>
      </c>
      <c r="F99" s="15">
        <v>0.67595583334999998</v>
      </c>
      <c r="G99" s="15">
        <v>0.67099640687999995</v>
      </c>
      <c r="H99" s="15">
        <v>0.87367417166000005</v>
      </c>
      <c r="I99" s="15">
        <v>0.36285460163</v>
      </c>
      <c r="J99" s="15">
        <v>0.35250520793000001</v>
      </c>
      <c r="K99" s="15">
        <v>0.34215581423000002</v>
      </c>
      <c r="L99" s="15">
        <v>0.33183477532</v>
      </c>
      <c r="M99" s="15"/>
    </row>
    <row r="100" spans="1:13" s="12" customFormat="1" outlineLevel="3" collapsed="1" x14ac:dyDescent="0.35">
      <c r="A100" s="16" t="s">
        <v>16</v>
      </c>
      <c r="B100" s="15">
        <f t="shared" ref="B100:M100" si="34">SUM(B101:B103)</f>
        <v>108.70735807401</v>
      </c>
      <c r="C100" s="15">
        <f t="shared" si="34"/>
        <v>100.45035252709</v>
      </c>
      <c r="D100" s="15">
        <f t="shared" si="34"/>
        <v>94.561903353129992</v>
      </c>
      <c r="E100" s="15">
        <f t="shared" si="34"/>
        <v>88.10984780295</v>
      </c>
      <c r="F100" s="15">
        <f t="shared" si="34"/>
        <v>71.179073515780004</v>
      </c>
      <c r="G100" s="15">
        <f t="shared" si="34"/>
        <v>58.03721137446</v>
      </c>
      <c r="H100" s="15">
        <f t="shared" si="34"/>
        <v>52.408873347949999</v>
      </c>
      <c r="I100" s="15">
        <f t="shared" si="34"/>
        <v>48.488662389059996</v>
      </c>
      <c r="J100" s="15">
        <f t="shared" si="34"/>
        <v>45.681570297549996</v>
      </c>
      <c r="K100" s="15">
        <f t="shared" si="34"/>
        <v>43.893822804380001</v>
      </c>
      <c r="L100" s="15">
        <f t="shared" si="34"/>
        <v>42.269035025759997</v>
      </c>
      <c r="M100" s="15">
        <f t="shared" si="34"/>
        <v>40.195182563369997</v>
      </c>
    </row>
    <row r="101" spans="1:13" s="12" customFormat="1" hidden="1" outlineLevel="4" x14ac:dyDescent="0.35">
      <c r="A101" s="17" t="s">
        <v>7</v>
      </c>
      <c r="B101" s="15">
        <v>30.116403986560002</v>
      </c>
      <c r="C101" s="15">
        <v>29.011831450420001</v>
      </c>
      <c r="D101" s="15">
        <v>28.399233229509999</v>
      </c>
      <c r="E101" s="15">
        <v>27.884837908790001</v>
      </c>
      <c r="F101" s="15">
        <v>23.255512795080001</v>
      </c>
      <c r="G101" s="15">
        <v>20.537813699800001</v>
      </c>
      <c r="H101" s="15">
        <v>17.968437592259999</v>
      </c>
      <c r="I101" s="15">
        <v>17.39275455564</v>
      </c>
      <c r="J101" s="15">
        <v>16.847157013459999</v>
      </c>
      <c r="K101" s="15">
        <v>16.617162355080001</v>
      </c>
      <c r="L101" s="15">
        <v>16.290389943649998</v>
      </c>
      <c r="M101" s="15">
        <v>15.6550030767</v>
      </c>
    </row>
    <row r="102" spans="1:13" s="12" customFormat="1" hidden="1" outlineLevel="4" x14ac:dyDescent="0.35">
      <c r="A102" s="17" t="s">
        <v>8</v>
      </c>
      <c r="B102" s="15">
        <v>40.329070979329998</v>
      </c>
      <c r="C102" s="15">
        <v>38.232737429590003</v>
      </c>
      <c r="D102" s="15">
        <v>36.169487688529998</v>
      </c>
      <c r="E102" s="15">
        <v>34.009260483239999</v>
      </c>
      <c r="F102" s="15">
        <v>28.112468877009999</v>
      </c>
      <c r="G102" s="15">
        <v>26.03016099857</v>
      </c>
      <c r="H102" s="15">
        <v>23.988376523060001</v>
      </c>
      <c r="I102" s="15">
        <v>22.190999522839999</v>
      </c>
      <c r="J102" s="15">
        <v>20.754150590729999</v>
      </c>
      <c r="K102" s="15">
        <v>19.38727465949</v>
      </c>
      <c r="L102" s="15">
        <v>18.07074315885</v>
      </c>
      <c r="M102" s="15">
        <v>16.656033952990001</v>
      </c>
    </row>
    <row r="103" spans="1:13" s="12" customFormat="1" hidden="1" outlineLevel="4" x14ac:dyDescent="0.35">
      <c r="A103" s="17" t="s">
        <v>17</v>
      </c>
      <c r="B103" s="15">
        <v>38.261883108120003</v>
      </c>
      <c r="C103" s="15">
        <v>33.205783647079997</v>
      </c>
      <c r="D103" s="15">
        <v>29.993182435089999</v>
      </c>
      <c r="E103" s="15">
        <v>26.215749410920001</v>
      </c>
      <c r="F103" s="15">
        <v>19.811091843690001</v>
      </c>
      <c r="G103" s="15">
        <v>11.46923667609</v>
      </c>
      <c r="H103" s="15">
        <v>10.452059232630001</v>
      </c>
      <c r="I103" s="15">
        <v>8.9049083105799998</v>
      </c>
      <c r="J103" s="15">
        <v>8.0802626933599999</v>
      </c>
      <c r="K103" s="15">
        <v>7.8893857898100004</v>
      </c>
      <c r="L103" s="15">
        <v>7.9079019232599999</v>
      </c>
      <c r="M103" s="15">
        <v>7.8841455336799999</v>
      </c>
    </row>
    <row r="104" spans="1:13" s="12" customFormat="1" outlineLevel="2" x14ac:dyDescent="0.35">
      <c r="A104" s="23" t="s">
        <v>9</v>
      </c>
      <c r="B104" s="19">
        <f t="shared" ref="B104:M104" si="35">B105+B109+B115</f>
        <v>149.40974133006</v>
      </c>
      <c r="C104" s="19">
        <f t="shared" si="35"/>
        <v>161.23008064660002</v>
      </c>
      <c r="D104" s="19">
        <f t="shared" si="35"/>
        <v>145.35321817524999</v>
      </c>
      <c r="E104" s="19">
        <f t="shared" si="35"/>
        <v>262.94098150653002</v>
      </c>
      <c r="F104" s="19">
        <f t="shared" si="35"/>
        <v>175.23035594107</v>
      </c>
      <c r="G104" s="19">
        <f t="shared" si="35"/>
        <v>175.78493252050998</v>
      </c>
      <c r="H104" s="19">
        <f t="shared" si="35"/>
        <v>183.25571219468</v>
      </c>
      <c r="I104" s="19">
        <f t="shared" si="35"/>
        <v>130.24716402595001</v>
      </c>
      <c r="J104" s="19">
        <f t="shared" si="35"/>
        <v>333.29936641562</v>
      </c>
      <c r="K104" s="19">
        <f t="shared" si="35"/>
        <v>344.40078796845</v>
      </c>
      <c r="L104" s="19">
        <f t="shared" si="35"/>
        <v>286.59202249563998</v>
      </c>
      <c r="M104" s="19">
        <f t="shared" si="35"/>
        <v>126.73703973859001</v>
      </c>
    </row>
    <row r="105" spans="1:13" s="12" customFormat="1" outlineLevel="3" collapsed="1" x14ac:dyDescent="0.35">
      <c r="A105" s="16" t="s">
        <v>13</v>
      </c>
      <c r="B105" s="15">
        <f t="shared" ref="B105:M105" si="36">SUM(B106:B108)</f>
        <v>18.776391642269999</v>
      </c>
      <c r="C105" s="15">
        <f t="shared" si="36"/>
        <v>7.1131018820500005</v>
      </c>
      <c r="D105" s="15">
        <f t="shared" si="36"/>
        <v>7.1839085342900004</v>
      </c>
      <c r="E105" s="15">
        <f t="shared" si="36"/>
        <v>56.858668823990001</v>
      </c>
      <c r="F105" s="15">
        <f t="shared" si="36"/>
        <v>22.960166350830001</v>
      </c>
      <c r="G105" s="15">
        <f t="shared" si="36"/>
        <v>1.18190482087</v>
      </c>
      <c r="H105" s="15">
        <f t="shared" si="36"/>
        <v>1.1364791033999999</v>
      </c>
      <c r="I105" s="15">
        <f t="shared" si="36"/>
        <v>1.13647910393</v>
      </c>
      <c r="J105" s="15">
        <f t="shared" si="36"/>
        <v>210.64593214314999</v>
      </c>
      <c r="K105" s="15">
        <f t="shared" si="36"/>
        <v>187.59806892212998</v>
      </c>
      <c r="L105" s="15">
        <f t="shared" si="36"/>
        <v>156.53662978919999</v>
      </c>
      <c r="M105" s="15">
        <f t="shared" si="36"/>
        <v>1.0183139531400001</v>
      </c>
    </row>
    <row r="106" spans="1:13" s="12" customFormat="1" hidden="1" outlineLevel="4" x14ac:dyDescent="0.35">
      <c r="A106" s="17" t="s">
        <v>7</v>
      </c>
      <c r="B106" s="15">
        <v>18.776391642269999</v>
      </c>
      <c r="C106" s="15">
        <v>6.8800216045000004</v>
      </c>
      <c r="D106" s="15">
        <v>6.0308177354300003</v>
      </c>
      <c r="E106" s="15">
        <v>1.7285568148599999</v>
      </c>
      <c r="F106" s="15">
        <v>0.27545893673999999</v>
      </c>
      <c r="G106" s="15">
        <v>0.16359086984999999</v>
      </c>
      <c r="H106" s="15">
        <v>0.11816515131999999</v>
      </c>
      <c r="I106" s="15">
        <v>0.11816515131999999</v>
      </c>
      <c r="J106" s="15">
        <v>0.11816515844</v>
      </c>
      <c r="K106" s="15"/>
      <c r="L106" s="15"/>
      <c r="M106" s="15"/>
    </row>
    <row r="107" spans="1:13" s="12" customFormat="1" hidden="1" outlineLevel="4" x14ac:dyDescent="0.35">
      <c r="A107" s="17" t="s">
        <v>11</v>
      </c>
      <c r="B107" s="15"/>
      <c r="C107" s="15">
        <v>0.23308027754999999</v>
      </c>
      <c r="D107" s="15">
        <v>1.1530907988600001</v>
      </c>
      <c r="E107" s="15">
        <v>1.1530907988600001</v>
      </c>
      <c r="F107" s="15">
        <v>1.0183139510200001</v>
      </c>
      <c r="G107" s="15">
        <v>1.0183139510200001</v>
      </c>
      <c r="H107" s="15">
        <v>1.01831395208</v>
      </c>
      <c r="I107" s="15">
        <v>1.01831395261</v>
      </c>
      <c r="J107" s="15">
        <v>1.0183139531400001</v>
      </c>
      <c r="K107" s="15">
        <v>1.0183139531400001</v>
      </c>
      <c r="L107" s="15">
        <v>1.0183139531400001</v>
      </c>
      <c r="M107" s="15">
        <v>1.0183139531400001</v>
      </c>
    </row>
    <row r="108" spans="1:13" s="12" customFormat="1" hidden="1" outlineLevel="4" x14ac:dyDescent="0.35">
      <c r="A108" s="17" t="s">
        <v>8</v>
      </c>
      <c r="B108" s="15"/>
      <c r="C108" s="15"/>
      <c r="D108" s="15"/>
      <c r="E108" s="15">
        <v>53.977021210270003</v>
      </c>
      <c r="F108" s="15">
        <v>21.666393463070001</v>
      </c>
      <c r="G108" s="15"/>
      <c r="H108" s="15"/>
      <c r="I108" s="15"/>
      <c r="J108" s="15">
        <v>209.50945303156999</v>
      </c>
      <c r="K108" s="15">
        <v>186.57975496898999</v>
      </c>
      <c r="L108" s="15">
        <v>155.51831583606</v>
      </c>
      <c r="M108" s="15"/>
    </row>
    <row r="109" spans="1:13" s="12" customFormat="1" outlineLevel="3" collapsed="1" x14ac:dyDescent="0.35">
      <c r="A109" s="16" t="s">
        <v>14</v>
      </c>
      <c r="B109" s="15">
        <f t="shared" ref="B109:M109" si="37">SUM(B110:B114)</f>
        <v>2.8240557151800001</v>
      </c>
      <c r="C109" s="15">
        <f t="shared" si="37"/>
        <v>39.684902290430003</v>
      </c>
      <c r="D109" s="15">
        <f t="shared" si="37"/>
        <v>37.800469568689998</v>
      </c>
      <c r="E109" s="15">
        <f t="shared" si="37"/>
        <v>43.743544727579994</v>
      </c>
      <c r="F109" s="15">
        <f t="shared" si="37"/>
        <v>40.777837734900004</v>
      </c>
      <c r="G109" s="15">
        <f t="shared" si="37"/>
        <v>39.837735060020002</v>
      </c>
      <c r="H109" s="15">
        <f t="shared" si="37"/>
        <v>55.630025086209997</v>
      </c>
      <c r="I109" s="15">
        <f t="shared" si="37"/>
        <v>27.330159107410001</v>
      </c>
      <c r="J109" s="15">
        <f t="shared" si="37"/>
        <v>16.148070119099998</v>
      </c>
      <c r="K109" s="15">
        <f t="shared" si="37"/>
        <v>10.78539223217</v>
      </c>
      <c r="L109" s="15">
        <f t="shared" si="37"/>
        <v>9.5551726826600003</v>
      </c>
      <c r="M109" s="15">
        <f t="shared" si="37"/>
        <v>7.1409491340599995</v>
      </c>
    </row>
    <row r="110" spans="1:13" s="12" customFormat="1" hidden="1" outlineLevel="4" x14ac:dyDescent="0.35">
      <c r="A110" s="17" t="s">
        <v>15</v>
      </c>
      <c r="B110" s="15">
        <v>0</v>
      </c>
      <c r="C110" s="15">
        <v>31.04546672108</v>
      </c>
      <c r="D110" s="15">
        <v>27.63530005702</v>
      </c>
      <c r="E110" s="15">
        <v>33.33330006864</v>
      </c>
      <c r="F110" s="15">
        <v>29.437200025300001</v>
      </c>
      <c r="G110" s="15">
        <v>29.437200025300001</v>
      </c>
      <c r="H110" s="15">
        <v>27.650840024840001</v>
      </c>
      <c r="I110" s="15">
        <v>16.832040014210001</v>
      </c>
      <c r="J110" s="15">
        <v>5.7616400070799996</v>
      </c>
      <c r="K110" s="15">
        <v>0.72964000043999999</v>
      </c>
      <c r="L110" s="15">
        <v>0.72964000134999996</v>
      </c>
      <c r="M110" s="15"/>
    </row>
    <row r="111" spans="1:13" s="12" customFormat="1" hidden="1" outlineLevel="4" x14ac:dyDescent="0.35">
      <c r="A111" s="17" t="s">
        <v>7</v>
      </c>
      <c r="B111" s="15">
        <v>0.80821282104000003</v>
      </c>
      <c r="C111" s="15">
        <v>6.3384877294099997</v>
      </c>
      <c r="D111" s="15">
        <v>7.6399656885900002</v>
      </c>
      <c r="E111" s="15">
        <v>7.5306749058699998</v>
      </c>
      <c r="F111" s="15">
        <v>7.8478507395400001</v>
      </c>
      <c r="G111" s="15">
        <v>6.9077480646599998</v>
      </c>
      <c r="H111" s="15">
        <v>7.0255364901300004</v>
      </c>
      <c r="I111" s="15">
        <v>5.5707910201799997</v>
      </c>
      <c r="J111" s="15">
        <v>5.5997914551200001</v>
      </c>
      <c r="K111" s="15">
        <v>5.5997914551200001</v>
      </c>
      <c r="L111" s="15">
        <v>5.5997914577900003</v>
      </c>
      <c r="M111" s="15">
        <v>3.9152079105399999</v>
      </c>
    </row>
    <row r="112" spans="1:13" s="12" customFormat="1" hidden="1" outlineLevel="4" x14ac:dyDescent="0.35">
      <c r="A112" s="17" t="s">
        <v>11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</row>
    <row r="113" spans="1:13" s="12" customFormat="1" hidden="1" outlineLevel="4" x14ac:dyDescent="0.35">
      <c r="A113" s="17" t="s">
        <v>12</v>
      </c>
      <c r="B113" s="15">
        <v>2.01584289414</v>
      </c>
      <c r="C113" s="15">
        <v>2.2965625304600001</v>
      </c>
      <c r="D113" s="15">
        <v>2.5208374204199999</v>
      </c>
      <c r="E113" s="15">
        <v>2.8752033504100001</v>
      </c>
      <c r="F113" s="15">
        <v>3.4889309261600001</v>
      </c>
      <c r="G113" s="15">
        <v>3.4889309261600001</v>
      </c>
      <c r="H113" s="15">
        <v>4.92732848102</v>
      </c>
      <c r="I113" s="15">
        <v>4.92732807302</v>
      </c>
      <c r="J113" s="15">
        <v>4.7866386569000001</v>
      </c>
      <c r="K113" s="15">
        <v>4.4559607766099996</v>
      </c>
      <c r="L113" s="15">
        <v>3.22574122352</v>
      </c>
      <c r="M113" s="15">
        <v>3.22574122352</v>
      </c>
    </row>
    <row r="114" spans="1:13" s="12" customFormat="1" hidden="1" outlineLevel="4" x14ac:dyDescent="0.35">
      <c r="A114" s="17" t="s">
        <v>8</v>
      </c>
      <c r="B114" s="15"/>
      <c r="C114" s="15">
        <v>4.3853094800000002E-3</v>
      </c>
      <c r="D114" s="15">
        <v>4.3664026600000001E-3</v>
      </c>
      <c r="E114" s="15">
        <v>4.3664026600000001E-3</v>
      </c>
      <c r="F114" s="15">
        <v>3.8560438999999998E-3</v>
      </c>
      <c r="G114" s="15">
        <v>3.8560438999999998E-3</v>
      </c>
      <c r="H114" s="15">
        <v>16.02632009022</v>
      </c>
      <c r="I114" s="15"/>
      <c r="J114" s="15"/>
      <c r="K114" s="15"/>
      <c r="L114" s="15"/>
      <c r="M114" s="15"/>
    </row>
    <row r="115" spans="1:13" s="12" customFormat="1" outlineLevel="3" collapsed="1" x14ac:dyDescent="0.35">
      <c r="A115" s="16" t="s">
        <v>16</v>
      </c>
      <c r="B115" s="15">
        <f t="shared" ref="B115:M115" si="38">SUM(B116:B118)</f>
        <v>127.80929397260999</v>
      </c>
      <c r="C115" s="15">
        <f t="shared" si="38"/>
        <v>114.43207647412001</v>
      </c>
      <c r="D115" s="15">
        <f t="shared" si="38"/>
        <v>100.36884007226999</v>
      </c>
      <c r="E115" s="15">
        <f t="shared" si="38"/>
        <v>162.33876795496002</v>
      </c>
      <c r="F115" s="15">
        <f t="shared" si="38"/>
        <v>111.49235185534</v>
      </c>
      <c r="G115" s="15">
        <f t="shared" si="38"/>
        <v>134.76529263961999</v>
      </c>
      <c r="H115" s="15">
        <f t="shared" si="38"/>
        <v>126.48920800507001</v>
      </c>
      <c r="I115" s="15">
        <f t="shared" si="38"/>
        <v>101.78052581461</v>
      </c>
      <c r="J115" s="15">
        <f t="shared" si="38"/>
        <v>106.50536415337</v>
      </c>
      <c r="K115" s="15">
        <f t="shared" si="38"/>
        <v>146.01732681415001</v>
      </c>
      <c r="L115" s="15">
        <f t="shared" si="38"/>
        <v>120.50022002378</v>
      </c>
      <c r="M115" s="15">
        <f t="shared" si="38"/>
        <v>118.57777665139001</v>
      </c>
    </row>
    <row r="116" spans="1:13" s="12" customFormat="1" hidden="1" outlineLevel="4" x14ac:dyDescent="0.35">
      <c r="A116" s="17" t="s">
        <v>7</v>
      </c>
      <c r="B116" s="15">
        <v>21.176887455749998</v>
      </c>
      <c r="C116" s="15">
        <v>32.00356408471</v>
      </c>
      <c r="D116" s="15">
        <v>33.061939952549999</v>
      </c>
      <c r="E116" s="15">
        <v>73.049843243020007</v>
      </c>
      <c r="F116" s="15">
        <v>30.751544237899999</v>
      </c>
      <c r="G116" s="15">
        <v>54.973390740269998</v>
      </c>
      <c r="H116" s="15">
        <v>49.75132527273</v>
      </c>
      <c r="I116" s="15">
        <v>41.70956839334</v>
      </c>
      <c r="J116" s="15">
        <v>69.489910011749998</v>
      </c>
      <c r="K116" s="15">
        <v>127.57569565607</v>
      </c>
      <c r="L116" s="15">
        <v>102.0585888657</v>
      </c>
      <c r="M116" s="15">
        <v>100.69794375438001</v>
      </c>
    </row>
    <row r="117" spans="1:13" s="12" customFormat="1" hidden="1" outlineLevel="4" x14ac:dyDescent="0.35">
      <c r="A117" s="17" t="s">
        <v>8</v>
      </c>
      <c r="B117" s="15">
        <v>27.79328385526</v>
      </c>
      <c r="C117" s="15">
        <v>29.080216695530002</v>
      </c>
      <c r="D117" s="15">
        <v>29.140825940319999</v>
      </c>
      <c r="E117" s="15">
        <v>30.314451422419999</v>
      </c>
      <c r="F117" s="15">
        <v>28.659454645059999</v>
      </c>
      <c r="G117" s="15">
        <v>27.710548926969999</v>
      </c>
      <c r="H117" s="15">
        <v>24.656529759960002</v>
      </c>
      <c r="I117" s="15">
        <v>20.271205159699999</v>
      </c>
      <c r="J117" s="15">
        <v>18.639205158260001</v>
      </c>
      <c r="K117" s="15">
        <v>18.44163115808</v>
      </c>
      <c r="L117" s="15">
        <v>18.44163115808</v>
      </c>
      <c r="M117" s="15">
        <v>17.879832897010001</v>
      </c>
    </row>
    <row r="118" spans="1:13" s="12" customFormat="1" hidden="1" outlineLevel="4" x14ac:dyDescent="0.35">
      <c r="A118" s="17" t="s">
        <v>17</v>
      </c>
      <c r="B118" s="15">
        <v>78.839122661600001</v>
      </c>
      <c r="C118" s="15">
        <v>53.348295693879997</v>
      </c>
      <c r="D118" s="15">
        <v>38.166074179399999</v>
      </c>
      <c r="E118" s="15">
        <v>58.974473289519999</v>
      </c>
      <c r="F118" s="15">
        <v>52.081352972380003</v>
      </c>
      <c r="G118" s="15">
        <v>52.081352972380003</v>
      </c>
      <c r="H118" s="15">
        <v>52.081352972380003</v>
      </c>
      <c r="I118" s="15">
        <v>39.799752261569999</v>
      </c>
      <c r="J118" s="15">
        <v>18.37624898336</v>
      </c>
      <c r="K118" s="15"/>
      <c r="L118" s="15"/>
      <c r="M118" s="15"/>
    </row>
    <row r="119" spans="1:13" s="12" customFormat="1" x14ac:dyDescent="0.35">
      <c r="A119" s="13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</row>
    <row r="122" spans="1:13" s="20" customFormat="1" x14ac:dyDescent="0.35">
      <c r="A122" s="21"/>
      <c r="B122" s="21">
        <v>2038</v>
      </c>
      <c r="C122" s="21">
        <v>2039</v>
      </c>
      <c r="D122" s="21">
        <v>2040</v>
      </c>
      <c r="E122" s="21">
        <v>2041</v>
      </c>
      <c r="F122" s="21">
        <v>2042</v>
      </c>
      <c r="G122" s="21">
        <v>2043</v>
      </c>
      <c r="H122" s="21">
        <v>2044</v>
      </c>
      <c r="I122" s="21">
        <v>2045</v>
      </c>
      <c r="J122" s="21">
        <v>2046</v>
      </c>
      <c r="K122" s="21">
        <v>2047</v>
      </c>
      <c r="L122" s="21">
        <v>2048</v>
      </c>
      <c r="M122" s="21">
        <v>2049</v>
      </c>
    </row>
    <row r="123" spans="1:13" s="12" customFormat="1" x14ac:dyDescent="0.35">
      <c r="A123" s="18" t="s">
        <v>0</v>
      </c>
      <c r="B123" s="19">
        <f t="shared" ref="B123:M123" si="39">B124+B141</f>
        <v>181.89719022115003</v>
      </c>
      <c r="C123" s="19">
        <f t="shared" si="39"/>
        <v>174.75292830333001</v>
      </c>
      <c r="D123" s="19">
        <f t="shared" si="39"/>
        <v>190.18379918772001</v>
      </c>
      <c r="E123" s="19">
        <f t="shared" si="39"/>
        <v>141.08485433747998</v>
      </c>
      <c r="F123" s="19">
        <f t="shared" si="39"/>
        <v>224.44892349142</v>
      </c>
      <c r="G123" s="19">
        <f t="shared" si="39"/>
        <v>128.67934014371002</v>
      </c>
      <c r="H123" s="19">
        <f t="shared" si="39"/>
        <v>124.60097995557999</v>
      </c>
      <c r="I123" s="19">
        <f t="shared" si="39"/>
        <v>121.4909141725</v>
      </c>
      <c r="J123" s="19">
        <f t="shared" si="39"/>
        <v>118.52585160567</v>
      </c>
      <c r="K123" s="19">
        <f t="shared" si="39"/>
        <v>115.61897402401</v>
      </c>
      <c r="L123" s="19">
        <f t="shared" si="39"/>
        <v>100.29077933017999</v>
      </c>
      <c r="M123" s="19">
        <f t="shared" si="39"/>
        <v>98.953586116029996</v>
      </c>
    </row>
    <row r="124" spans="1:13" s="12" customFormat="1" outlineLevel="1" x14ac:dyDescent="0.35">
      <c r="A124" s="10" t="s">
        <v>1</v>
      </c>
      <c r="B124" s="11">
        <f t="shared" ref="B124:M124" si="40">B125+B134</f>
        <v>48.593759335999998</v>
      </c>
      <c r="C124" s="11">
        <f t="shared" si="40"/>
        <v>45.504157864</v>
      </c>
      <c r="D124" s="11">
        <f t="shared" si="40"/>
        <v>42.414556391999994</v>
      </c>
      <c r="E124" s="11">
        <f t="shared" si="40"/>
        <v>25.149954919999999</v>
      </c>
      <c r="F124" s="11">
        <f t="shared" si="40"/>
        <v>24.085353447999999</v>
      </c>
      <c r="G124" s="11">
        <f t="shared" si="40"/>
        <v>23.020751976</v>
      </c>
      <c r="H124" s="11">
        <f t="shared" si="40"/>
        <v>21.956150504</v>
      </c>
      <c r="I124" s="11">
        <f t="shared" si="40"/>
        <v>20.891549032</v>
      </c>
      <c r="J124" s="11">
        <f t="shared" si="40"/>
        <v>19.826947560000001</v>
      </c>
      <c r="K124" s="11">
        <f t="shared" si="40"/>
        <v>18.762353088000001</v>
      </c>
      <c r="L124" s="11">
        <f t="shared" si="40"/>
        <v>5.6</v>
      </c>
      <c r="M124" s="11">
        <f t="shared" si="40"/>
        <v>5.6</v>
      </c>
    </row>
    <row r="125" spans="1:13" s="12" customFormat="1" outlineLevel="2" x14ac:dyDescent="0.35">
      <c r="A125" s="23" t="s">
        <v>2</v>
      </c>
      <c r="B125" s="19">
        <f t="shared" ref="B125:M125" si="41">B126+B128+B130</f>
        <v>21.496015335999999</v>
      </c>
      <c r="C125" s="19">
        <f t="shared" si="41"/>
        <v>18.406413864000001</v>
      </c>
      <c r="D125" s="19">
        <f t="shared" si="41"/>
        <v>15.316812391999999</v>
      </c>
      <c r="E125" s="19">
        <f t="shared" si="41"/>
        <v>13.05221092</v>
      </c>
      <c r="F125" s="19">
        <f t="shared" si="41"/>
        <v>11.987609448000001</v>
      </c>
      <c r="G125" s="19">
        <f t="shared" si="41"/>
        <v>10.923007975999999</v>
      </c>
      <c r="H125" s="19">
        <f t="shared" si="41"/>
        <v>9.8584065039999995</v>
      </c>
      <c r="I125" s="19">
        <f t="shared" si="41"/>
        <v>8.7938050319999999</v>
      </c>
      <c r="J125" s="19">
        <f t="shared" si="41"/>
        <v>7.7292035600000002</v>
      </c>
      <c r="K125" s="19">
        <f t="shared" si="41"/>
        <v>6.6646020879999996</v>
      </c>
      <c r="L125" s="19">
        <f t="shared" si="41"/>
        <v>5.6</v>
      </c>
      <c r="M125" s="19">
        <f t="shared" si="41"/>
        <v>5.6</v>
      </c>
    </row>
    <row r="126" spans="1:13" s="12" customFormat="1" outlineLevel="3" collapsed="1" x14ac:dyDescent="0.35">
      <c r="A126" s="16" t="s">
        <v>3</v>
      </c>
      <c r="B126" s="15">
        <f t="shared" ref="B126:M126" si="42">SUM(B127:B127)</f>
        <v>0</v>
      </c>
      <c r="C126" s="15">
        <f t="shared" si="42"/>
        <v>0</v>
      </c>
      <c r="D126" s="15">
        <f t="shared" si="42"/>
        <v>0</v>
      </c>
      <c r="E126" s="15">
        <f t="shared" si="42"/>
        <v>0</v>
      </c>
      <c r="F126" s="15">
        <f t="shared" si="42"/>
        <v>0</v>
      </c>
      <c r="G126" s="15">
        <f t="shared" si="42"/>
        <v>0</v>
      </c>
      <c r="H126" s="15">
        <f t="shared" si="42"/>
        <v>0</v>
      </c>
      <c r="I126" s="15">
        <f t="shared" si="42"/>
        <v>0</v>
      </c>
      <c r="J126" s="15">
        <f t="shared" si="42"/>
        <v>0</v>
      </c>
      <c r="K126" s="15">
        <f t="shared" si="42"/>
        <v>0</v>
      </c>
      <c r="L126" s="15">
        <f t="shared" si="42"/>
        <v>0</v>
      </c>
      <c r="M126" s="15">
        <f t="shared" si="42"/>
        <v>0</v>
      </c>
    </row>
    <row r="127" spans="1:13" s="12" customFormat="1" hidden="1" outlineLevel="4" x14ac:dyDescent="0.35">
      <c r="A127" s="17" t="s">
        <v>4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</row>
    <row r="128" spans="1:13" s="12" customFormat="1" outlineLevel="3" collapsed="1" x14ac:dyDescent="0.35">
      <c r="A128" s="16" t="s">
        <v>5</v>
      </c>
      <c r="B128" s="15">
        <f t="shared" ref="B128:M128" si="43">SUM(B129:B129)</f>
        <v>0</v>
      </c>
      <c r="C128" s="15">
        <f t="shared" si="43"/>
        <v>0</v>
      </c>
      <c r="D128" s="15">
        <f t="shared" si="43"/>
        <v>0</v>
      </c>
      <c r="E128" s="15">
        <f t="shared" si="43"/>
        <v>0</v>
      </c>
      <c r="F128" s="15">
        <f t="shared" si="43"/>
        <v>0</v>
      </c>
      <c r="G128" s="15">
        <f t="shared" si="43"/>
        <v>0</v>
      </c>
      <c r="H128" s="15">
        <f t="shared" si="43"/>
        <v>0</v>
      </c>
      <c r="I128" s="15">
        <f t="shared" si="43"/>
        <v>0</v>
      </c>
      <c r="J128" s="15">
        <f t="shared" si="43"/>
        <v>0</v>
      </c>
      <c r="K128" s="15">
        <f t="shared" si="43"/>
        <v>0</v>
      </c>
      <c r="L128" s="15">
        <f t="shared" si="43"/>
        <v>0</v>
      </c>
      <c r="M128" s="15">
        <f t="shared" si="43"/>
        <v>0</v>
      </c>
    </row>
    <row r="129" spans="1:13" s="12" customFormat="1" hidden="1" outlineLevel="4" x14ac:dyDescent="0.35">
      <c r="A129" s="17" t="s">
        <v>4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</row>
    <row r="130" spans="1:13" s="12" customFormat="1" outlineLevel="3" collapsed="1" x14ac:dyDescent="0.35">
      <c r="A130" s="16" t="s">
        <v>6</v>
      </c>
      <c r="B130" s="15">
        <f t="shared" ref="B130:M130" si="44">SUM(B131:B133)</f>
        <v>21.496015335999999</v>
      </c>
      <c r="C130" s="15">
        <f t="shared" si="44"/>
        <v>18.406413864000001</v>
      </c>
      <c r="D130" s="15">
        <f t="shared" si="44"/>
        <v>15.316812391999999</v>
      </c>
      <c r="E130" s="15">
        <f t="shared" si="44"/>
        <v>13.05221092</v>
      </c>
      <c r="F130" s="15">
        <f t="shared" si="44"/>
        <v>11.987609448000001</v>
      </c>
      <c r="G130" s="15">
        <f t="shared" si="44"/>
        <v>10.923007975999999</v>
      </c>
      <c r="H130" s="15">
        <f t="shared" si="44"/>
        <v>9.8584065039999995</v>
      </c>
      <c r="I130" s="15">
        <f t="shared" si="44"/>
        <v>8.7938050319999999</v>
      </c>
      <c r="J130" s="15">
        <f t="shared" si="44"/>
        <v>7.7292035600000002</v>
      </c>
      <c r="K130" s="15">
        <f t="shared" si="44"/>
        <v>6.6646020879999996</v>
      </c>
      <c r="L130" s="15">
        <f t="shared" si="44"/>
        <v>5.6</v>
      </c>
      <c r="M130" s="15">
        <f t="shared" si="44"/>
        <v>5.6</v>
      </c>
    </row>
    <row r="131" spans="1:13" s="12" customFormat="1" hidden="1" outlineLevel="4" x14ac:dyDescent="0.35">
      <c r="A131" s="17" t="s">
        <v>7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</row>
    <row r="132" spans="1:13" s="12" customFormat="1" hidden="1" outlineLevel="4" x14ac:dyDescent="0.35">
      <c r="A132" s="17" t="s">
        <v>4</v>
      </c>
      <c r="B132" s="15">
        <v>21.496015335999999</v>
      </c>
      <c r="C132" s="15">
        <v>18.406413864000001</v>
      </c>
      <c r="D132" s="15">
        <v>15.316812391999999</v>
      </c>
      <c r="E132" s="15">
        <v>13.05221092</v>
      </c>
      <c r="F132" s="15">
        <v>11.987609448000001</v>
      </c>
      <c r="G132" s="15">
        <v>10.923007975999999</v>
      </c>
      <c r="H132" s="15">
        <v>9.8584065039999995</v>
      </c>
      <c r="I132" s="15">
        <v>8.7938050319999999</v>
      </c>
      <c r="J132" s="15">
        <v>7.7292035600000002</v>
      </c>
      <c r="K132" s="15">
        <v>6.6646020879999996</v>
      </c>
      <c r="L132" s="15">
        <v>5.6</v>
      </c>
      <c r="M132" s="15">
        <v>5.6</v>
      </c>
    </row>
    <row r="133" spans="1:13" s="12" customFormat="1" hidden="1" outlineLevel="4" x14ac:dyDescent="0.35">
      <c r="A133" s="17" t="s">
        <v>8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</row>
    <row r="134" spans="1:13" s="12" customFormat="1" outlineLevel="2" x14ac:dyDescent="0.35">
      <c r="A134" s="23" t="s">
        <v>9</v>
      </c>
      <c r="B134" s="19">
        <f t="shared" ref="B134:M134" si="45">B135+B137</f>
        <v>27.097743999999999</v>
      </c>
      <c r="C134" s="19">
        <f t="shared" si="45"/>
        <v>27.097743999999999</v>
      </c>
      <c r="D134" s="19">
        <f t="shared" si="45"/>
        <v>27.097743999999999</v>
      </c>
      <c r="E134" s="19">
        <f t="shared" si="45"/>
        <v>12.097744</v>
      </c>
      <c r="F134" s="19">
        <f t="shared" si="45"/>
        <v>12.097744</v>
      </c>
      <c r="G134" s="19">
        <f t="shared" si="45"/>
        <v>12.097744</v>
      </c>
      <c r="H134" s="19">
        <f t="shared" si="45"/>
        <v>12.097744</v>
      </c>
      <c r="I134" s="19">
        <f t="shared" si="45"/>
        <v>12.097744</v>
      </c>
      <c r="J134" s="19">
        <f t="shared" si="45"/>
        <v>12.097744</v>
      </c>
      <c r="K134" s="19">
        <f t="shared" si="45"/>
        <v>12.097751000000001</v>
      </c>
      <c r="L134" s="19">
        <f t="shared" si="45"/>
        <v>0</v>
      </c>
      <c r="M134" s="19">
        <f t="shared" si="45"/>
        <v>0</v>
      </c>
    </row>
    <row r="135" spans="1:13" s="12" customFormat="1" outlineLevel="3" collapsed="1" x14ac:dyDescent="0.35">
      <c r="A135" s="16" t="s">
        <v>5</v>
      </c>
      <c r="B135" s="15">
        <f t="shared" ref="B135:M135" si="46">SUM(B136:B136)</f>
        <v>0</v>
      </c>
      <c r="C135" s="15">
        <f t="shared" si="46"/>
        <v>0</v>
      </c>
      <c r="D135" s="15">
        <f t="shared" si="46"/>
        <v>0</v>
      </c>
      <c r="E135" s="15">
        <f t="shared" si="46"/>
        <v>0</v>
      </c>
      <c r="F135" s="15">
        <f t="shared" si="46"/>
        <v>0</v>
      </c>
      <c r="G135" s="15">
        <f t="shared" si="46"/>
        <v>0</v>
      </c>
      <c r="H135" s="15">
        <f t="shared" si="46"/>
        <v>0</v>
      </c>
      <c r="I135" s="15">
        <f t="shared" si="46"/>
        <v>0</v>
      </c>
      <c r="J135" s="15">
        <f t="shared" si="46"/>
        <v>0</v>
      </c>
      <c r="K135" s="15">
        <f t="shared" si="46"/>
        <v>0</v>
      </c>
      <c r="L135" s="15">
        <f t="shared" si="46"/>
        <v>0</v>
      </c>
      <c r="M135" s="15">
        <f t="shared" si="46"/>
        <v>0</v>
      </c>
    </row>
    <row r="136" spans="1:13" s="12" customFormat="1" hidden="1" outlineLevel="4" x14ac:dyDescent="0.35">
      <c r="A136" s="17" t="s">
        <v>4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</row>
    <row r="137" spans="1:13" s="12" customFormat="1" outlineLevel="3" collapsed="1" x14ac:dyDescent="0.35">
      <c r="A137" s="16" t="s">
        <v>6</v>
      </c>
      <c r="B137" s="15">
        <f t="shared" ref="B137:M137" si="47">SUM(B138:B140)</f>
        <v>27.097743999999999</v>
      </c>
      <c r="C137" s="15">
        <f t="shared" si="47"/>
        <v>27.097743999999999</v>
      </c>
      <c r="D137" s="15">
        <f t="shared" si="47"/>
        <v>27.097743999999999</v>
      </c>
      <c r="E137" s="15">
        <f t="shared" si="47"/>
        <v>12.097744</v>
      </c>
      <c r="F137" s="15">
        <f t="shared" si="47"/>
        <v>12.097744</v>
      </c>
      <c r="G137" s="15">
        <f t="shared" si="47"/>
        <v>12.097744</v>
      </c>
      <c r="H137" s="15">
        <f t="shared" si="47"/>
        <v>12.097744</v>
      </c>
      <c r="I137" s="15">
        <f t="shared" si="47"/>
        <v>12.097744</v>
      </c>
      <c r="J137" s="15">
        <f t="shared" si="47"/>
        <v>12.097744</v>
      </c>
      <c r="K137" s="15">
        <f t="shared" si="47"/>
        <v>12.097751000000001</v>
      </c>
      <c r="L137" s="15">
        <f t="shared" si="47"/>
        <v>0</v>
      </c>
      <c r="M137" s="15">
        <f t="shared" si="47"/>
        <v>0</v>
      </c>
    </row>
    <row r="138" spans="1:13" s="12" customFormat="1" hidden="1" outlineLevel="4" x14ac:dyDescent="0.35">
      <c r="A138" s="17" t="s">
        <v>7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</row>
    <row r="139" spans="1:13" s="12" customFormat="1" hidden="1" outlineLevel="4" x14ac:dyDescent="0.35">
      <c r="A139" s="17" t="s">
        <v>4</v>
      </c>
      <c r="B139" s="15">
        <v>27.097743999999999</v>
      </c>
      <c r="C139" s="15">
        <v>27.097743999999999</v>
      </c>
      <c r="D139" s="15">
        <v>27.097743999999999</v>
      </c>
      <c r="E139" s="15">
        <v>12.097744</v>
      </c>
      <c r="F139" s="15">
        <v>12.097744</v>
      </c>
      <c r="G139" s="15">
        <v>12.097744</v>
      </c>
      <c r="H139" s="15">
        <v>12.097744</v>
      </c>
      <c r="I139" s="15">
        <v>12.097744</v>
      </c>
      <c r="J139" s="15">
        <v>12.097744</v>
      </c>
      <c r="K139" s="15">
        <v>12.097751000000001</v>
      </c>
      <c r="L139" s="15"/>
      <c r="M139" s="15"/>
    </row>
    <row r="140" spans="1:13" s="12" customFormat="1" hidden="1" outlineLevel="4" x14ac:dyDescent="0.35">
      <c r="A140" s="17" t="s">
        <v>8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  <row r="141" spans="1:13" s="12" customFormat="1" outlineLevel="1" x14ac:dyDescent="0.35">
      <c r="A141" s="10" t="s">
        <v>10</v>
      </c>
      <c r="B141" s="11">
        <f t="shared" ref="B141:M141" si="48">B142+B163</f>
        <v>133.30343088515002</v>
      </c>
      <c r="C141" s="11">
        <f t="shared" si="48"/>
        <v>129.24877043933</v>
      </c>
      <c r="D141" s="11">
        <f t="shared" si="48"/>
        <v>147.76924279572</v>
      </c>
      <c r="E141" s="11">
        <f t="shared" si="48"/>
        <v>115.93489941747998</v>
      </c>
      <c r="F141" s="11">
        <f t="shared" si="48"/>
        <v>200.36357004342</v>
      </c>
      <c r="G141" s="11">
        <f t="shared" si="48"/>
        <v>105.65858816771001</v>
      </c>
      <c r="H141" s="11">
        <f t="shared" si="48"/>
        <v>102.64482945157999</v>
      </c>
      <c r="I141" s="11">
        <f t="shared" si="48"/>
        <v>100.5993651405</v>
      </c>
      <c r="J141" s="11">
        <f t="shared" si="48"/>
        <v>98.698904045669991</v>
      </c>
      <c r="K141" s="11">
        <f t="shared" si="48"/>
        <v>96.856620936010003</v>
      </c>
      <c r="L141" s="11">
        <f t="shared" si="48"/>
        <v>94.690779330179993</v>
      </c>
      <c r="M141" s="11">
        <f t="shared" si="48"/>
        <v>93.353586116030002</v>
      </c>
    </row>
    <row r="142" spans="1:13" s="12" customFormat="1" outlineLevel="2" x14ac:dyDescent="0.35">
      <c r="A142" s="23" t="s">
        <v>2</v>
      </c>
      <c r="B142" s="19">
        <f t="shared" ref="B142:M142" si="49">B143+B149+B153+B159</f>
        <v>38.496302513960003</v>
      </c>
      <c r="C142" s="19">
        <f t="shared" si="49"/>
        <v>36.71376417311</v>
      </c>
      <c r="D142" s="19">
        <f t="shared" si="49"/>
        <v>35.099427226019998</v>
      </c>
      <c r="E142" s="19">
        <f t="shared" si="49"/>
        <v>29.994345586539996</v>
      </c>
      <c r="F142" s="19">
        <f t="shared" si="49"/>
        <v>28.613113014010001</v>
      </c>
      <c r="G142" s="19">
        <f t="shared" si="49"/>
        <v>24.290655393239998</v>
      </c>
      <c r="H142" s="19">
        <f t="shared" si="49"/>
        <v>23.078951329190001</v>
      </c>
      <c r="I142" s="19">
        <f t="shared" si="49"/>
        <v>21.876149017129997</v>
      </c>
      <c r="J142" s="19">
        <f t="shared" si="49"/>
        <v>20.758752521329999</v>
      </c>
      <c r="K142" s="19">
        <f t="shared" si="49"/>
        <v>19.618166642659997</v>
      </c>
      <c r="L142" s="19">
        <f t="shared" si="49"/>
        <v>18.560801635049998</v>
      </c>
      <c r="M142" s="19">
        <f t="shared" si="49"/>
        <v>17.42084084631</v>
      </c>
    </row>
    <row r="143" spans="1:13" s="12" customFormat="1" outlineLevel="3" collapsed="1" x14ac:dyDescent="0.35">
      <c r="A143" s="16" t="s">
        <v>3</v>
      </c>
      <c r="B143" s="15">
        <f t="shared" ref="B143:M143" si="50">SUM(B144:B148)</f>
        <v>0.11199600010000001</v>
      </c>
      <c r="C143" s="15">
        <f t="shared" si="50"/>
        <v>0.11199600010000001</v>
      </c>
      <c r="D143" s="15">
        <f t="shared" si="50"/>
        <v>0.11199600010000001</v>
      </c>
      <c r="E143" s="15">
        <f t="shared" si="50"/>
        <v>0.1115880001</v>
      </c>
      <c r="F143" s="15">
        <f t="shared" si="50"/>
        <v>0.1115880001</v>
      </c>
      <c r="G143" s="15">
        <f t="shared" si="50"/>
        <v>0.1115880001</v>
      </c>
      <c r="H143" s="15">
        <f t="shared" si="50"/>
        <v>0.1115880001</v>
      </c>
      <c r="I143" s="15">
        <f t="shared" si="50"/>
        <v>0.1115880001</v>
      </c>
      <c r="J143" s="15">
        <f t="shared" si="50"/>
        <v>0.1115880001</v>
      </c>
      <c r="K143" s="15">
        <f t="shared" si="50"/>
        <v>0.1115880001</v>
      </c>
      <c r="L143" s="15">
        <f t="shared" si="50"/>
        <v>0.1115880001</v>
      </c>
      <c r="M143" s="15">
        <f t="shared" si="50"/>
        <v>0.1115880001</v>
      </c>
    </row>
    <row r="144" spans="1:13" s="12" customFormat="1" hidden="1" outlineLevel="4" x14ac:dyDescent="0.35">
      <c r="A144" s="17" t="s">
        <v>7</v>
      </c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</row>
    <row r="145" spans="1:13" s="12" customFormat="1" hidden="1" outlineLevel="4" x14ac:dyDescent="0.35">
      <c r="A145" s="17" t="s">
        <v>11</v>
      </c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</row>
    <row r="146" spans="1:13" s="12" customFormat="1" hidden="1" outlineLevel="4" x14ac:dyDescent="0.35">
      <c r="A146" s="17" t="s">
        <v>12</v>
      </c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1:13" s="12" customFormat="1" hidden="1" outlineLevel="4" x14ac:dyDescent="0.35">
      <c r="A147" s="17" t="s">
        <v>4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  <row r="148" spans="1:13" s="12" customFormat="1" hidden="1" outlineLevel="4" x14ac:dyDescent="0.35">
      <c r="A148" s="17" t="s">
        <v>8</v>
      </c>
      <c r="B148" s="15">
        <v>0.11199600010000001</v>
      </c>
      <c r="C148" s="15">
        <v>0.11199600010000001</v>
      </c>
      <c r="D148" s="15">
        <v>0.11199600010000001</v>
      </c>
      <c r="E148" s="15">
        <v>0.1115880001</v>
      </c>
      <c r="F148" s="15">
        <v>0.1115880001</v>
      </c>
      <c r="G148" s="15">
        <v>0.1115880001</v>
      </c>
      <c r="H148" s="15">
        <v>0.1115880001</v>
      </c>
      <c r="I148" s="15">
        <v>0.1115880001</v>
      </c>
      <c r="J148" s="15">
        <v>0.1115880001</v>
      </c>
      <c r="K148" s="15">
        <v>0.1115880001</v>
      </c>
      <c r="L148" s="15">
        <v>0.1115880001</v>
      </c>
      <c r="M148" s="15">
        <v>0.1115880001</v>
      </c>
    </row>
    <row r="149" spans="1:13" s="12" customFormat="1" outlineLevel="3" collapsed="1" x14ac:dyDescent="0.35">
      <c r="A149" s="16" t="s">
        <v>13</v>
      </c>
      <c r="B149" s="15">
        <f t="shared" ref="B149:M149" si="51">SUM(B150:B152)</f>
        <v>0</v>
      </c>
      <c r="C149" s="15">
        <f t="shared" si="51"/>
        <v>0</v>
      </c>
      <c r="D149" s="15">
        <f t="shared" si="51"/>
        <v>0</v>
      </c>
      <c r="E149" s="15">
        <f t="shared" si="51"/>
        <v>0</v>
      </c>
      <c r="F149" s="15">
        <f t="shared" si="51"/>
        <v>0</v>
      </c>
      <c r="G149" s="15">
        <f t="shared" si="51"/>
        <v>0</v>
      </c>
      <c r="H149" s="15">
        <f t="shared" si="51"/>
        <v>0</v>
      </c>
      <c r="I149" s="15">
        <f t="shared" si="51"/>
        <v>0</v>
      </c>
      <c r="J149" s="15">
        <f t="shared" si="51"/>
        <v>0</v>
      </c>
      <c r="K149" s="15">
        <f t="shared" si="51"/>
        <v>0</v>
      </c>
      <c r="L149" s="15">
        <f t="shared" si="51"/>
        <v>0</v>
      </c>
      <c r="M149" s="15">
        <f t="shared" si="51"/>
        <v>0</v>
      </c>
    </row>
    <row r="150" spans="1:13" s="12" customFormat="1" hidden="1" outlineLevel="4" x14ac:dyDescent="0.35">
      <c r="A150" s="17" t="s">
        <v>7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1:13" s="12" customFormat="1" hidden="1" outlineLevel="4" x14ac:dyDescent="0.35">
      <c r="A151" s="17" t="s">
        <v>11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</row>
    <row r="152" spans="1:13" s="12" customFormat="1" hidden="1" outlineLevel="4" x14ac:dyDescent="0.35">
      <c r="A152" s="17" t="s">
        <v>8</v>
      </c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</row>
    <row r="153" spans="1:13" s="12" customFormat="1" outlineLevel="3" collapsed="1" x14ac:dyDescent="0.35">
      <c r="A153" s="16" t="s">
        <v>14</v>
      </c>
      <c r="B153" s="15">
        <f t="shared" ref="B153:M153" si="52">SUM(B154:B158)</f>
        <v>0.27844543902000002</v>
      </c>
      <c r="C153" s="15">
        <f t="shared" si="52"/>
        <v>0.25851629225</v>
      </c>
      <c r="D153" s="15">
        <f t="shared" si="52"/>
        <v>0.23914344599999998</v>
      </c>
      <c r="E153" s="15">
        <f t="shared" si="52"/>
        <v>0.21865795159000001</v>
      </c>
      <c r="F153" s="15">
        <f t="shared" si="52"/>
        <v>0.19872835917000001</v>
      </c>
      <c r="G153" s="15">
        <f t="shared" si="52"/>
        <v>0.17879747799000001</v>
      </c>
      <c r="H153" s="15">
        <f t="shared" si="52"/>
        <v>0.15924578806</v>
      </c>
      <c r="I153" s="15">
        <f t="shared" si="52"/>
        <v>0.13893544704999999</v>
      </c>
      <c r="J153" s="15">
        <f t="shared" si="52"/>
        <v>0.11955828632</v>
      </c>
      <c r="K153" s="15">
        <f t="shared" si="52"/>
        <v>0.10038472861</v>
      </c>
      <c r="L153" s="15">
        <f t="shared" si="52"/>
        <v>8.1471143420000003E-2</v>
      </c>
      <c r="M153" s="15">
        <f t="shared" si="52"/>
        <v>6.2152730769999998E-2</v>
      </c>
    </row>
    <row r="154" spans="1:13" s="12" customFormat="1" hidden="1" outlineLevel="4" x14ac:dyDescent="0.35">
      <c r="A154" s="17" t="s">
        <v>15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</row>
    <row r="155" spans="1:13" s="12" customFormat="1" hidden="1" outlineLevel="4" x14ac:dyDescent="0.35">
      <c r="A155" s="17" t="s">
        <v>7</v>
      </c>
      <c r="B155" s="15">
        <v>5.4371964889999999E-2</v>
      </c>
      <c r="C155" s="15">
        <v>5.0134055470000001E-2</v>
      </c>
      <c r="D155" s="15">
        <v>4.5913691100000001E-2</v>
      </c>
      <c r="E155" s="15">
        <v>4.1658189870000001E-2</v>
      </c>
      <c r="F155" s="15">
        <v>3.7419834809999997E-2</v>
      </c>
      <c r="G155" s="15">
        <v>3.3180190530000001E-2</v>
      </c>
      <c r="H155" s="15">
        <v>2.8952941039999999E-2</v>
      </c>
      <c r="I155" s="15">
        <v>2.470063426E-2</v>
      </c>
      <c r="J155" s="15">
        <v>2.1014711280000001E-2</v>
      </c>
      <c r="K155" s="15">
        <v>1.7532390910000001E-2</v>
      </c>
      <c r="L155" s="15">
        <v>1.411520468E-2</v>
      </c>
      <c r="M155" s="15">
        <v>1.068286773E-2</v>
      </c>
    </row>
    <row r="156" spans="1:13" s="12" customFormat="1" hidden="1" outlineLevel="4" x14ac:dyDescent="0.35">
      <c r="A156" s="17" t="s">
        <v>11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</row>
    <row r="157" spans="1:13" s="12" customFormat="1" hidden="1" outlineLevel="4" x14ac:dyDescent="0.35">
      <c r="A157" s="17" t="s">
        <v>12</v>
      </c>
      <c r="B157" s="15">
        <v>0.22407347413000001</v>
      </c>
      <c r="C157" s="15">
        <v>0.20838223678000001</v>
      </c>
      <c r="D157" s="15">
        <v>0.19322975489999999</v>
      </c>
      <c r="E157" s="15">
        <v>0.17699976172000001</v>
      </c>
      <c r="F157" s="15">
        <v>0.16130852436000001</v>
      </c>
      <c r="G157" s="15">
        <v>0.14561728745999999</v>
      </c>
      <c r="H157" s="15">
        <v>0.13029284701999999</v>
      </c>
      <c r="I157" s="15">
        <v>0.11423481279</v>
      </c>
      <c r="J157" s="15">
        <v>9.8543575039999998E-2</v>
      </c>
      <c r="K157" s="15">
        <v>8.2852337700000001E-2</v>
      </c>
      <c r="L157" s="15">
        <v>6.7355938739999996E-2</v>
      </c>
      <c r="M157" s="15">
        <v>5.1469863040000001E-2</v>
      </c>
    </row>
    <row r="158" spans="1:13" s="12" customFormat="1" hidden="1" outlineLevel="4" x14ac:dyDescent="0.35">
      <c r="A158" s="17" t="s">
        <v>8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</row>
    <row r="159" spans="1:13" s="12" customFormat="1" outlineLevel="3" collapsed="1" x14ac:dyDescent="0.35">
      <c r="A159" s="16" t="s">
        <v>16</v>
      </c>
      <c r="B159" s="15">
        <f t="shared" ref="B159:M159" si="53">SUM(B160:B162)</f>
        <v>38.10586107484</v>
      </c>
      <c r="C159" s="15">
        <f t="shared" si="53"/>
        <v>36.34325188076</v>
      </c>
      <c r="D159" s="15">
        <f t="shared" si="53"/>
        <v>34.748287779919998</v>
      </c>
      <c r="E159" s="15">
        <f t="shared" si="53"/>
        <v>29.664099634849997</v>
      </c>
      <c r="F159" s="15">
        <f t="shared" si="53"/>
        <v>28.30279665474</v>
      </c>
      <c r="G159" s="15">
        <f t="shared" si="53"/>
        <v>24.00026991515</v>
      </c>
      <c r="H159" s="15">
        <f t="shared" si="53"/>
        <v>22.808117541030001</v>
      </c>
      <c r="I159" s="15">
        <f t="shared" si="53"/>
        <v>21.625625569979999</v>
      </c>
      <c r="J159" s="15">
        <f t="shared" si="53"/>
        <v>20.527606234909999</v>
      </c>
      <c r="K159" s="15">
        <f t="shared" si="53"/>
        <v>19.406193913949998</v>
      </c>
      <c r="L159" s="15">
        <f t="shared" si="53"/>
        <v>18.367742491529999</v>
      </c>
      <c r="M159" s="15">
        <f t="shared" si="53"/>
        <v>17.247100115439999</v>
      </c>
    </row>
    <row r="160" spans="1:13" s="12" customFormat="1" hidden="1" outlineLevel="4" x14ac:dyDescent="0.35">
      <c r="A160" s="17" t="s">
        <v>7</v>
      </c>
      <c r="B160" s="15">
        <v>14.868710058690001</v>
      </c>
      <c r="C160" s="15">
        <v>14.31698105367</v>
      </c>
      <c r="D160" s="15">
        <v>13.772539047</v>
      </c>
      <c r="E160" s="15">
        <v>12.83767077672</v>
      </c>
      <c r="F160" s="15">
        <v>12.409278003240001</v>
      </c>
      <c r="G160" s="15">
        <v>8.9273257420200007</v>
      </c>
      <c r="H160" s="15">
        <v>8.48979171553</v>
      </c>
      <c r="I160" s="15">
        <v>8.1400799940899997</v>
      </c>
      <c r="J160" s="15">
        <v>7.8357600443399997</v>
      </c>
      <c r="K160" s="15">
        <v>7.5133995795199997</v>
      </c>
      <c r="L160" s="15">
        <v>7.2280024053299998</v>
      </c>
      <c r="M160" s="15">
        <v>6.9105118557600003</v>
      </c>
    </row>
    <row r="161" spans="1:13" s="12" customFormat="1" hidden="1" outlineLevel="4" x14ac:dyDescent="0.35">
      <c r="A161" s="17" t="s">
        <v>8</v>
      </c>
      <c r="B161" s="15">
        <v>15.34776522634</v>
      </c>
      <c r="C161" s="15">
        <v>14.136885037280001</v>
      </c>
      <c r="D161" s="15">
        <v>13.067846809660001</v>
      </c>
      <c r="E161" s="15">
        <v>11.98076392608</v>
      </c>
      <c r="F161" s="15">
        <v>11.047853774529999</v>
      </c>
      <c r="G161" s="15">
        <v>10.227279296160001</v>
      </c>
      <c r="H161" s="15">
        <v>9.4593851262800008</v>
      </c>
      <c r="I161" s="15">
        <v>8.6398806438399998</v>
      </c>
      <c r="J161" s="15">
        <v>7.8461813135999998</v>
      </c>
      <c r="K161" s="15">
        <v>7.0471294574599996</v>
      </c>
      <c r="L161" s="15">
        <v>6.2807993869800001</v>
      </c>
      <c r="M161" s="15">
        <v>5.49092332763</v>
      </c>
    </row>
    <row r="162" spans="1:13" s="12" customFormat="1" hidden="1" outlineLevel="4" x14ac:dyDescent="0.35">
      <c r="A162" s="17" t="s">
        <v>17</v>
      </c>
      <c r="B162" s="15">
        <v>7.8893857898100004</v>
      </c>
      <c r="C162" s="15">
        <v>7.8893857898100004</v>
      </c>
      <c r="D162" s="15">
        <v>7.9079019232599999</v>
      </c>
      <c r="E162" s="15">
        <v>4.84566493205</v>
      </c>
      <c r="F162" s="15">
        <v>4.8456648769699999</v>
      </c>
      <c r="G162" s="15">
        <v>4.8456648769699999</v>
      </c>
      <c r="H162" s="15">
        <v>4.8589406992199997</v>
      </c>
      <c r="I162" s="15">
        <v>4.84566493205</v>
      </c>
      <c r="J162" s="15">
        <v>4.8456648769699999</v>
      </c>
      <c r="K162" s="15">
        <v>4.8456648769699999</v>
      </c>
      <c r="L162" s="15">
        <v>4.8589406992199997</v>
      </c>
      <c r="M162" s="15">
        <v>4.84566493205</v>
      </c>
    </row>
    <row r="163" spans="1:13" s="12" customFormat="1" outlineLevel="2" x14ac:dyDescent="0.35">
      <c r="A163" s="23" t="s">
        <v>9</v>
      </c>
      <c r="B163" s="19">
        <f t="shared" ref="B163:M163" si="54">B164+B168+B174</f>
        <v>94.807128371190004</v>
      </c>
      <c r="C163" s="19">
        <f t="shared" si="54"/>
        <v>92.535006266219995</v>
      </c>
      <c r="D163" s="19">
        <f t="shared" si="54"/>
        <v>112.66981556970001</v>
      </c>
      <c r="E163" s="19">
        <f t="shared" si="54"/>
        <v>85.94055383093999</v>
      </c>
      <c r="F163" s="19">
        <f t="shared" si="54"/>
        <v>171.75045702941</v>
      </c>
      <c r="G163" s="19">
        <f t="shared" si="54"/>
        <v>81.367932774470006</v>
      </c>
      <c r="H163" s="19">
        <f t="shared" si="54"/>
        <v>79.565878122389989</v>
      </c>
      <c r="I163" s="19">
        <f t="shared" si="54"/>
        <v>78.723216123369994</v>
      </c>
      <c r="J163" s="19">
        <f t="shared" si="54"/>
        <v>77.940151524339996</v>
      </c>
      <c r="K163" s="19">
        <f t="shared" si="54"/>
        <v>77.238454293350003</v>
      </c>
      <c r="L163" s="19">
        <f t="shared" si="54"/>
        <v>76.129977695129995</v>
      </c>
      <c r="M163" s="19">
        <f t="shared" si="54"/>
        <v>75.932745269720002</v>
      </c>
    </row>
    <row r="164" spans="1:13" s="12" customFormat="1" outlineLevel="3" collapsed="1" x14ac:dyDescent="0.35">
      <c r="A164" s="16" t="s">
        <v>13</v>
      </c>
      <c r="B164" s="15">
        <f t="shared" ref="B164:M164" si="55">SUM(B165:B167)</f>
        <v>0</v>
      </c>
      <c r="C164" s="15">
        <f t="shared" si="55"/>
        <v>0</v>
      </c>
      <c r="D164" s="15">
        <f t="shared" si="55"/>
        <v>0</v>
      </c>
      <c r="E164" s="15">
        <f t="shared" si="55"/>
        <v>0</v>
      </c>
      <c r="F164" s="15">
        <f t="shared" si="55"/>
        <v>0</v>
      </c>
      <c r="G164" s="15">
        <f t="shared" si="55"/>
        <v>0</v>
      </c>
      <c r="H164" s="15">
        <f t="shared" si="55"/>
        <v>0</v>
      </c>
      <c r="I164" s="15">
        <f t="shared" si="55"/>
        <v>0</v>
      </c>
      <c r="J164" s="15">
        <f t="shared" si="55"/>
        <v>0</v>
      </c>
      <c r="K164" s="15">
        <f t="shared" si="55"/>
        <v>0</v>
      </c>
      <c r="L164" s="15">
        <f t="shared" si="55"/>
        <v>0</v>
      </c>
      <c r="M164" s="15">
        <f t="shared" si="55"/>
        <v>0</v>
      </c>
    </row>
    <row r="165" spans="1:13" s="12" customFormat="1" hidden="1" outlineLevel="4" x14ac:dyDescent="0.35">
      <c r="A165" s="17" t="s">
        <v>7</v>
      </c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</row>
    <row r="166" spans="1:13" s="12" customFormat="1" hidden="1" outlineLevel="4" x14ac:dyDescent="0.35">
      <c r="A166" s="17" t="s">
        <v>11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</row>
    <row r="167" spans="1:13" s="12" customFormat="1" hidden="1" outlineLevel="4" x14ac:dyDescent="0.35">
      <c r="A167" s="17" t="s">
        <v>8</v>
      </c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</row>
    <row r="168" spans="1:13" s="12" customFormat="1" outlineLevel="3" collapsed="1" x14ac:dyDescent="0.35">
      <c r="A168" s="16" t="s">
        <v>14</v>
      </c>
      <c r="B168" s="15">
        <f t="shared" ref="B168:M168" si="56">SUM(B169:B173)</f>
        <v>3.9643776985999999</v>
      </c>
      <c r="C168" s="15">
        <f t="shared" si="56"/>
        <v>3.9643776990399999</v>
      </c>
      <c r="D168" s="15">
        <f t="shared" si="56"/>
        <v>3.96437769993</v>
      </c>
      <c r="E168" s="15">
        <f t="shared" si="56"/>
        <v>3.96437770038</v>
      </c>
      <c r="F168" s="15">
        <f t="shared" si="56"/>
        <v>3.9644666443799998</v>
      </c>
      <c r="G168" s="15">
        <f t="shared" si="56"/>
        <v>3.9644666443799998</v>
      </c>
      <c r="H168" s="15">
        <f t="shared" si="56"/>
        <v>3.9644666443799998</v>
      </c>
      <c r="I168" s="15">
        <f t="shared" si="56"/>
        <v>3.94601076436</v>
      </c>
      <c r="J168" s="15">
        <f t="shared" si="56"/>
        <v>3.9275548843400001</v>
      </c>
      <c r="K168" s="15">
        <f t="shared" si="56"/>
        <v>3.9173263243400003</v>
      </c>
      <c r="L168" s="15">
        <f t="shared" si="56"/>
        <v>3.9173263243400003</v>
      </c>
      <c r="M168" s="15">
        <f t="shared" si="56"/>
        <v>3.9124611551299999</v>
      </c>
    </row>
    <row r="169" spans="1:13" s="12" customFormat="1" hidden="1" outlineLevel="4" x14ac:dyDescent="0.35">
      <c r="A169" s="17" t="s">
        <v>15</v>
      </c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</row>
    <row r="170" spans="1:13" s="12" customFormat="1" hidden="1" outlineLevel="4" x14ac:dyDescent="0.35">
      <c r="A170" s="17" t="s">
        <v>7</v>
      </c>
      <c r="B170" s="15">
        <v>0.73863647507999997</v>
      </c>
      <c r="C170" s="15">
        <v>0.73863647552</v>
      </c>
      <c r="D170" s="15">
        <v>0.73863647640999996</v>
      </c>
      <c r="E170" s="15">
        <v>0.73863647686</v>
      </c>
      <c r="F170" s="15">
        <v>0.73872542086000004</v>
      </c>
      <c r="G170" s="15">
        <v>0.73872542086000004</v>
      </c>
      <c r="H170" s="15">
        <v>0.73872542086000004</v>
      </c>
      <c r="I170" s="15">
        <v>0.72026954084000006</v>
      </c>
      <c r="J170" s="15">
        <v>0.70181366081999996</v>
      </c>
      <c r="K170" s="15">
        <v>0.69158510082000002</v>
      </c>
      <c r="L170" s="15">
        <v>0.69158510082000002</v>
      </c>
      <c r="M170" s="15">
        <v>0.68671993161</v>
      </c>
    </row>
    <row r="171" spans="1:13" s="12" customFormat="1" hidden="1" outlineLevel="4" x14ac:dyDescent="0.35">
      <c r="A171" s="17" t="s">
        <v>11</v>
      </c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</row>
    <row r="172" spans="1:13" s="12" customFormat="1" hidden="1" outlineLevel="4" x14ac:dyDescent="0.35">
      <c r="A172" s="17" t="s">
        <v>12</v>
      </c>
      <c r="B172" s="15">
        <v>3.22574122352</v>
      </c>
      <c r="C172" s="15">
        <v>3.22574122352</v>
      </c>
      <c r="D172" s="15">
        <v>3.22574122352</v>
      </c>
      <c r="E172" s="15">
        <v>3.22574122352</v>
      </c>
      <c r="F172" s="15">
        <v>3.22574122352</v>
      </c>
      <c r="G172" s="15">
        <v>3.22574122352</v>
      </c>
      <c r="H172" s="15">
        <v>3.22574122352</v>
      </c>
      <c r="I172" s="15">
        <v>3.22574122352</v>
      </c>
      <c r="J172" s="15">
        <v>3.22574122352</v>
      </c>
      <c r="K172" s="15">
        <v>3.22574122352</v>
      </c>
      <c r="L172" s="15">
        <v>3.22574122352</v>
      </c>
      <c r="M172" s="15">
        <v>3.22574122352</v>
      </c>
    </row>
    <row r="173" spans="1:13" s="12" customFormat="1" hidden="1" outlineLevel="4" x14ac:dyDescent="0.35">
      <c r="A173" s="17" t="s">
        <v>8</v>
      </c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</row>
    <row r="174" spans="1:13" s="12" customFormat="1" outlineLevel="3" collapsed="1" x14ac:dyDescent="0.35">
      <c r="A174" s="16" t="s">
        <v>16</v>
      </c>
      <c r="B174" s="15">
        <f t="shared" ref="B174:M174" si="57">SUM(B175:B177)</f>
        <v>90.84275067259</v>
      </c>
      <c r="C174" s="15">
        <f t="shared" si="57"/>
        <v>88.570628567179995</v>
      </c>
      <c r="D174" s="15">
        <f t="shared" si="57"/>
        <v>108.70543786977001</v>
      </c>
      <c r="E174" s="15">
        <f t="shared" si="57"/>
        <v>81.976176130559992</v>
      </c>
      <c r="F174" s="15">
        <f t="shared" si="57"/>
        <v>167.78599038503</v>
      </c>
      <c r="G174" s="15">
        <f t="shared" si="57"/>
        <v>77.40346613009001</v>
      </c>
      <c r="H174" s="15">
        <f t="shared" si="57"/>
        <v>75.601411478009993</v>
      </c>
      <c r="I174" s="15">
        <f t="shared" si="57"/>
        <v>74.777205359009997</v>
      </c>
      <c r="J174" s="15">
        <f t="shared" si="57"/>
        <v>74.012596639999998</v>
      </c>
      <c r="K174" s="15">
        <f t="shared" si="57"/>
        <v>73.321127969010007</v>
      </c>
      <c r="L174" s="15">
        <f t="shared" si="57"/>
        <v>72.212651370789999</v>
      </c>
      <c r="M174" s="15">
        <f t="shared" si="57"/>
        <v>72.020284114589998</v>
      </c>
    </row>
    <row r="175" spans="1:13" s="12" customFormat="1" hidden="1" outlineLevel="4" x14ac:dyDescent="0.35">
      <c r="A175" s="17" t="s">
        <v>7</v>
      </c>
      <c r="B175" s="15">
        <v>74.003552622940006</v>
      </c>
      <c r="C175" s="15">
        <v>73.641707800079999</v>
      </c>
      <c r="D175" s="15">
        <v>94.563553291090003</v>
      </c>
      <c r="E175" s="15">
        <v>69.140475715189993</v>
      </c>
      <c r="F175" s="15">
        <v>156.59640075147999</v>
      </c>
      <c r="G175" s="15">
        <v>66.950316497190002</v>
      </c>
      <c r="H175" s="15">
        <v>65.14826184511</v>
      </c>
      <c r="I175" s="15">
        <v>64.324055726110004</v>
      </c>
      <c r="J175" s="15">
        <v>63.559447007099998</v>
      </c>
      <c r="K175" s="15">
        <v>62.863915827470002</v>
      </c>
      <c r="L175" s="15">
        <v>62.030065826730002</v>
      </c>
      <c r="M175" s="15">
        <v>61.837698570530002</v>
      </c>
    </row>
    <row r="176" spans="1:13" s="12" customFormat="1" hidden="1" outlineLevel="4" x14ac:dyDescent="0.35">
      <c r="A176" s="17" t="s">
        <v>8</v>
      </c>
      <c r="B176" s="15">
        <v>16.839198049650001</v>
      </c>
      <c r="C176" s="15">
        <v>14.928920767099999</v>
      </c>
      <c r="D176" s="15">
        <v>14.141884578679999</v>
      </c>
      <c r="E176" s="15">
        <v>12.835700415370001</v>
      </c>
      <c r="F176" s="15">
        <v>11.18958963355</v>
      </c>
      <c r="G176" s="15">
        <v>10.453149632900001</v>
      </c>
      <c r="H176" s="15">
        <v>10.453149632900001</v>
      </c>
      <c r="I176" s="15">
        <v>10.453149632900001</v>
      </c>
      <c r="J176" s="15">
        <v>10.453149632900001</v>
      </c>
      <c r="K176" s="15">
        <v>10.457212141539999</v>
      </c>
      <c r="L176" s="15">
        <v>10.18258554406</v>
      </c>
      <c r="M176" s="15">
        <v>10.18258554406</v>
      </c>
    </row>
    <row r="177" spans="1:13" s="12" customFormat="1" hidden="1" outlineLevel="4" x14ac:dyDescent="0.35">
      <c r="A177" s="17" t="s">
        <v>17</v>
      </c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</row>
    <row r="178" spans="1:13" s="12" customFormat="1" x14ac:dyDescent="0.35">
      <c r="A178" s="13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</row>
  </sheetData>
  <mergeCells count="4">
    <mergeCell ref="A1:K1"/>
    <mergeCell ref="J2:K2"/>
    <mergeCell ref="A60:K60"/>
    <mergeCell ref="A61:K61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2024-09-24T13:03:23Z</cp:lastPrinted>
  <dcterms:created xsi:type="dcterms:W3CDTF">2024-09-24T12:32:16Z</dcterms:created>
  <dcterms:modified xsi:type="dcterms:W3CDTF">2024-09-30T06:33:08Z</dcterms:modified>
</cp:coreProperties>
</file>