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5530" windowHeight="7050"/>
  </bookViews>
  <sheets>
    <sheet name="Аркуш1" sheetId="1" r:id="rId1"/>
  </sheets>
  <definedNames>
    <definedName name="_xlnm.Print_Area" localSheetId="0">Аркуш1!$A$1:$M$181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7" i="1" l="1"/>
  <c r="L177" i="1"/>
  <c r="K177" i="1"/>
  <c r="J177" i="1"/>
  <c r="I177" i="1"/>
  <c r="H177" i="1"/>
  <c r="G177" i="1"/>
  <c r="F177" i="1"/>
  <c r="E177" i="1"/>
  <c r="D177" i="1"/>
  <c r="C177" i="1"/>
  <c r="B177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65" i="1"/>
  <c r="L165" i="1"/>
  <c r="K165" i="1"/>
  <c r="J165" i="1"/>
  <c r="J164" i="1" s="1"/>
  <c r="I165" i="1"/>
  <c r="H165" i="1"/>
  <c r="G165" i="1"/>
  <c r="F165" i="1"/>
  <c r="F164" i="1" s="1"/>
  <c r="E165" i="1"/>
  <c r="D165" i="1"/>
  <c r="C165" i="1"/>
  <c r="C164" i="1" s="1"/>
  <c r="B165" i="1"/>
  <c r="B164" i="1" s="1"/>
  <c r="M160" i="1"/>
  <c r="L160" i="1"/>
  <c r="K160" i="1"/>
  <c r="J160" i="1"/>
  <c r="I160" i="1"/>
  <c r="H160" i="1"/>
  <c r="G160" i="1"/>
  <c r="F160" i="1"/>
  <c r="E160" i="1"/>
  <c r="D160" i="1"/>
  <c r="C160" i="1"/>
  <c r="B160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4" i="1"/>
  <c r="M143" i="1" s="1"/>
  <c r="L144" i="1"/>
  <c r="K144" i="1"/>
  <c r="J144" i="1"/>
  <c r="I144" i="1"/>
  <c r="H144" i="1"/>
  <c r="G144" i="1"/>
  <c r="F144" i="1"/>
  <c r="E144" i="1"/>
  <c r="D144" i="1"/>
  <c r="C144" i="1"/>
  <c r="B144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M136" i="1"/>
  <c r="M135" i="1" s="1"/>
  <c r="L136" i="1"/>
  <c r="K136" i="1"/>
  <c r="J136" i="1"/>
  <c r="I136" i="1"/>
  <c r="I135" i="1" s="1"/>
  <c r="H136" i="1"/>
  <c r="G136" i="1"/>
  <c r="F136" i="1"/>
  <c r="E136" i="1"/>
  <c r="E135" i="1" s="1"/>
  <c r="D136" i="1"/>
  <c r="D135" i="1" s="1"/>
  <c r="C136" i="1"/>
  <c r="B136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M127" i="1"/>
  <c r="M126" i="1" s="1"/>
  <c r="L127" i="1"/>
  <c r="K127" i="1"/>
  <c r="J127" i="1"/>
  <c r="I127" i="1"/>
  <c r="I126" i="1" s="1"/>
  <c r="I125" i="1" s="1"/>
  <c r="H127" i="1"/>
  <c r="G127" i="1"/>
  <c r="F127" i="1"/>
  <c r="E127" i="1"/>
  <c r="D127" i="1"/>
  <c r="D126" i="1" s="1"/>
  <c r="C127" i="1"/>
  <c r="B127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M106" i="1"/>
  <c r="M105" i="1" s="1"/>
  <c r="L106" i="1"/>
  <c r="L105" i="1" s="1"/>
  <c r="K106" i="1"/>
  <c r="K105" i="1" s="1"/>
  <c r="J106" i="1"/>
  <c r="I106" i="1"/>
  <c r="H106" i="1"/>
  <c r="H105" i="1" s="1"/>
  <c r="G106" i="1"/>
  <c r="G105" i="1" s="1"/>
  <c r="F106" i="1"/>
  <c r="E106" i="1"/>
  <c r="D106" i="1"/>
  <c r="C106" i="1"/>
  <c r="C105" i="1" s="1"/>
  <c r="B106" i="1"/>
  <c r="I105" i="1"/>
  <c r="D105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M95" i="1"/>
  <c r="L95" i="1"/>
  <c r="K95" i="1"/>
  <c r="J95" i="1"/>
  <c r="I95" i="1"/>
  <c r="H95" i="1"/>
  <c r="G95" i="1"/>
  <c r="F95" i="1"/>
  <c r="E95" i="1"/>
  <c r="D95" i="1"/>
  <c r="C95" i="1"/>
  <c r="B95" i="1"/>
  <c r="M91" i="1"/>
  <c r="L91" i="1"/>
  <c r="K91" i="1"/>
  <c r="J91" i="1"/>
  <c r="I91" i="1"/>
  <c r="H91" i="1"/>
  <c r="G91" i="1"/>
  <c r="F91" i="1"/>
  <c r="E91" i="1"/>
  <c r="D91" i="1"/>
  <c r="C91" i="1"/>
  <c r="B91" i="1"/>
  <c r="M85" i="1"/>
  <c r="M84" i="1" s="1"/>
  <c r="M83" i="1" s="1"/>
  <c r="L85" i="1"/>
  <c r="K85" i="1"/>
  <c r="J85" i="1"/>
  <c r="J84" i="1" s="1"/>
  <c r="I85" i="1"/>
  <c r="I84" i="1" s="1"/>
  <c r="I83" i="1" s="1"/>
  <c r="H85" i="1"/>
  <c r="G85" i="1"/>
  <c r="G84" i="1" s="1"/>
  <c r="F85" i="1"/>
  <c r="F84" i="1" s="1"/>
  <c r="E85" i="1"/>
  <c r="E84" i="1" s="1"/>
  <c r="D85" i="1"/>
  <c r="C85" i="1"/>
  <c r="B85" i="1"/>
  <c r="B84" i="1" s="1"/>
  <c r="M79" i="1"/>
  <c r="L79" i="1"/>
  <c r="K79" i="1"/>
  <c r="J79" i="1"/>
  <c r="I79" i="1"/>
  <c r="H79" i="1"/>
  <c r="G79" i="1"/>
  <c r="F79" i="1"/>
  <c r="E79" i="1"/>
  <c r="D79" i="1"/>
  <c r="C79" i="1"/>
  <c r="B79" i="1"/>
  <c r="M77" i="1"/>
  <c r="L77" i="1"/>
  <c r="K77" i="1"/>
  <c r="K76" i="1" s="1"/>
  <c r="J77" i="1"/>
  <c r="J76" i="1" s="1"/>
  <c r="I77" i="1"/>
  <c r="H77" i="1"/>
  <c r="G77" i="1"/>
  <c r="G76" i="1" s="1"/>
  <c r="F77" i="1"/>
  <c r="F76" i="1" s="1"/>
  <c r="E77" i="1"/>
  <c r="E76" i="1" s="1"/>
  <c r="D77" i="1"/>
  <c r="C77" i="1"/>
  <c r="C76" i="1" s="1"/>
  <c r="B77" i="1"/>
  <c r="B76" i="1" s="1"/>
  <c r="M76" i="1"/>
  <c r="M72" i="1"/>
  <c r="L72" i="1"/>
  <c r="K72" i="1"/>
  <c r="J72" i="1"/>
  <c r="I72" i="1"/>
  <c r="H72" i="1"/>
  <c r="G72" i="1"/>
  <c r="F72" i="1"/>
  <c r="E72" i="1"/>
  <c r="D72" i="1"/>
  <c r="C72" i="1"/>
  <c r="B72" i="1"/>
  <c r="M70" i="1"/>
  <c r="L70" i="1"/>
  <c r="K70" i="1"/>
  <c r="J70" i="1"/>
  <c r="I70" i="1"/>
  <c r="H70" i="1"/>
  <c r="G70" i="1"/>
  <c r="F70" i="1"/>
  <c r="E70" i="1"/>
  <c r="D70" i="1"/>
  <c r="C70" i="1"/>
  <c r="B70" i="1"/>
  <c r="M68" i="1"/>
  <c r="L68" i="1"/>
  <c r="K68" i="1"/>
  <c r="K67" i="1" s="1"/>
  <c r="J68" i="1"/>
  <c r="J67" i="1" s="1"/>
  <c r="I68" i="1"/>
  <c r="I67" i="1" s="1"/>
  <c r="H68" i="1"/>
  <c r="G68" i="1"/>
  <c r="G67" i="1" s="1"/>
  <c r="F68" i="1"/>
  <c r="F67" i="1" s="1"/>
  <c r="E68" i="1"/>
  <c r="E67" i="1" s="1"/>
  <c r="D68" i="1"/>
  <c r="C68" i="1"/>
  <c r="C67" i="1" s="1"/>
  <c r="B68" i="1"/>
  <c r="B67" i="1" s="1"/>
  <c r="M67" i="1"/>
  <c r="C45" i="1"/>
  <c r="D45" i="1"/>
  <c r="E45" i="1"/>
  <c r="F45" i="1"/>
  <c r="B45" i="1"/>
  <c r="B7" i="1"/>
  <c r="C7" i="1"/>
  <c r="D7" i="1"/>
  <c r="E7" i="1"/>
  <c r="F7" i="1"/>
  <c r="G7" i="1"/>
  <c r="H7" i="1"/>
  <c r="I7" i="1"/>
  <c r="J7" i="1"/>
  <c r="K7" i="1"/>
  <c r="B9" i="1"/>
  <c r="C9" i="1"/>
  <c r="D9" i="1"/>
  <c r="E9" i="1"/>
  <c r="F9" i="1"/>
  <c r="G9" i="1"/>
  <c r="H9" i="1"/>
  <c r="I9" i="1"/>
  <c r="J9" i="1"/>
  <c r="K9" i="1"/>
  <c r="B11" i="1"/>
  <c r="C11" i="1"/>
  <c r="D11" i="1"/>
  <c r="E11" i="1"/>
  <c r="F11" i="1"/>
  <c r="G11" i="1"/>
  <c r="H11" i="1"/>
  <c r="I11" i="1"/>
  <c r="J11" i="1"/>
  <c r="K11" i="1"/>
  <c r="B16" i="1"/>
  <c r="C16" i="1"/>
  <c r="D16" i="1"/>
  <c r="E16" i="1"/>
  <c r="F16" i="1"/>
  <c r="G16" i="1"/>
  <c r="H16" i="1"/>
  <c r="I16" i="1"/>
  <c r="J16" i="1"/>
  <c r="K16" i="1"/>
  <c r="B18" i="1"/>
  <c r="C18" i="1"/>
  <c r="D18" i="1"/>
  <c r="E18" i="1"/>
  <c r="F18" i="1"/>
  <c r="G18" i="1"/>
  <c r="H18" i="1"/>
  <c r="I18" i="1"/>
  <c r="J18" i="1"/>
  <c r="K18" i="1"/>
  <c r="B24" i="1"/>
  <c r="C24" i="1"/>
  <c r="D24" i="1"/>
  <c r="E24" i="1"/>
  <c r="F24" i="1"/>
  <c r="G24" i="1"/>
  <c r="H24" i="1"/>
  <c r="I24" i="1"/>
  <c r="J24" i="1"/>
  <c r="K24" i="1"/>
  <c r="B30" i="1"/>
  <c r="C30" i="1"/>
  <c r="D30" i="1"/>
  <c r="E30" i="1"/>
  <c r="F30" i="1"/>
  <c r="G30" i="1"/>
  <c r="H30" i="1"/>
  <c r="I30" i="1"/>
  <c r="J30" i="1"/>
  <c r="K30" i="1"/>
  <c r="B34" i="1"/>
  <c r="C34" i="1"/>
  <c r="D34" i="1"/>
  <c r="E34" i="1"/>
  <c r="F34" i="1"/>
  <c r="G34" i="1"/>
  <c r="H34" i="1"/>
  <c r="I34" i="1"/>
  <c r="J34" i="1"/>
  <c r="K34" i="1"/>
  <c r="B40" i="1"/>
  <c r="C40" i="1"/>
  <c r="D40" i="1"/>
  <c r="E40" i="1"/>
  <c r="F40" i="1"/>
  <c r="G40" i="1"/>
  <c r="H40" i="1"/>
  <c r="I40" i="1"/>
  <c r="J40" i="1"/>
  <c r="K40" i="1"/>
  <c r="G45" i="1"/>
  <c r="H45" i="1"/>
  <c r="I45" i="1"/>
  <c r="J45" i="1"/>
  <c r="K45" i="1"/>
  <c r="B51" i="1"/>
  <c r="C51" i="1"/>
  <c r="D51" i="1"/>
  <c r="E51" i="1"/>
  <c r="F51" i="1"/>
  <c r="G51" i="1"/>
  <c r="H51" i="1"/>
  <c r="I51" i="1"/>
  <c r="J51" i="1"/>
  <c r="K51" i="1"/>
  <c r="B57" i="1"/>
  <c r="C57" i="1"/>
  <c r="D57" i="1"/>
  <c r="E57" i="1"/>
  <c r="F57" i="1"/>
  <c r="G57" i="1"/>
  <c r="H57" i="1"/>
  <c r="I57" i="1"/>
  <c r="J57" i="1"/>
  <c r="K57" i="1"/>
  <c r="G83" i="1" l="1"/>
  <c r="I76" i="1"/>
  <c r="C66" i="1"/>
  <c r="K66" i="1"/>
  <c r="K164" i="1"/>
  <c r="E66" i="1"/>
  <c r="I66" i="1"/>
  <c r="I65" i="1" s="1"/>
  <c r="C143" i="1"/>
  <c r="C142" i="1" s="1"/>
  <c r="G143" i="1"/>
  <c r="K143" i="1"/>
  <c r="G164" i="1"/>
  <c r="B66" i="1"/>
  <c r="F66" i="1"/>
  <c r="J66" i="1"/>
  <c r="L143" i="1"/>
  <c r="C126" i="1"/>
  <c r="G126" i="1"/>
  <c r="K126" i="1"/>
  <c r="E126" i="1"/>
  <c r="E125" i="1" s="1"/>
  <c r="M66" i="1"/>
  <c r="M65" i="1" s="1"/>
  <c r="H126" i="1"/>
  <c r="L126" i="1"/>
  <c r="B126" i="1"/>
  <c r="F126" i="1"/>
  <c r="J126" i="1"/>
  <c r="H135" i="1"/>
  <c r="L135" i="1"/>
  <c r="B135" i="1"/>
  <c r="B125" i="1" s="1"/>
  <c r="F135" i="1"/>
  <c r="J135" i="1"/>
  <c r="B143" i="1"/>
  <c r="F143" i="1"/>
  <c r="F142" i="1" s="1"/>
  <c r="J143" i="1"/>
  <c r="J142" i="1" s="1"/>
  <c r="D143" i="1"/>
  <c r="H143" i="1"/>
  <c r="G66" i="1"/>
  <c r="G65" i="1" s="1"/>
  <c r="C84" i="1"/>
  <c r="C83" i="1" s="1"/>
  <c r="K84" i="1"/>
  <c r="K83" i="1" s="1"/>
  <c r="E105" i="1"/>
  <c r="E83" i="1" s="1"/>
  <c r="E143" i="1"/>
  <c r="I143" i="1"/>
  <c r="M125" i="1"/>
  <c r="B142" i="1"/>
  <c r="D76" i="1"/>
  <c r="H76" i="1"/>
  <c r="L76" i="1"/>
  <c r="D125" i="1"/>
  <c r="D164" i="1"/>
  <c r="H164" i="1"/>
  <c r="L164" i="1"/>
  <c r="D67" i="1"/>
  <c r="H67" i="1"/>
  <c r="L67" i="1"/>
  <c r="D84" i="1"/>
  <c r="D83" i="1" s="1"/>
  <c r="H84" i="1"/>
  <c r="H83" i="1" s="1"/>
  <c r="L84" i="1"/>
  <c r="L83" i="1" s="1"/>
  <c r="B105" i="1"/>
  <c r="B83" i="1" s="1"/>
  <c r="F105" i="1"/>
  <c r="F83" i="1" s="1"/>
  <c r="J105" i="1"/>
  <c r="J83" i="1" s="1"/>
  <c r="C135" i="1"/>
  <c r="G135" i="1"/>
  <c r="G125" i="1" s="1"/>
  <c r="K135" i="1"/>
  <c r="K125" i="1" s="1"/>
  <c r="E164" i="1"/>
  <c r="I164" i="1"/>
  <c r="M164" i="1"/>
  <c r="M142" i="1" s="1"/>
  <c r="I15" i="1"/>
  <c r="E15" i="1"/>
  <c r="K44" i="1"/>
  <c r="G44" i="1"/>
  <c r="C44" i="1"/>
  <c r="I23" i="1"/>
  <c r="E23" i="1"/>
  <c r="K15" i="1"/>
  <c r="G15" i="1"/>
  <c r="C15" i="1"/>
  <c r="H44" i="1"/>
  <c r="D44" i="1"/>
  <c r="J23" i="1"/>
  <c r="F23" i="1"/>
  <c r="B23" i="1"/>
  <c r="J15" i="1"/>
  <c r="F15" i="1"/>
  <c r="B15" i="1"/>
  <c r="H6" i="1"/>
  <c r="D6" i="1"/>
  <c r="I6" i="1"/>
  <c r="I5" i="1" s="1"/>
  <c r="E6" i="1"/>
  <c r="E5" i="1" s="1"/>
  <c r="K6" i="1"/>
  <c r="G6" i="1"/>
  <c r="C6" i="1"/>
  <c r="J44" i="1"/>
  <c r="F44" i="1"/>
  <c r="B44" i="1"/>
  <c r="H23" i="1"/>
  <c r="D23" i="1"/>
  <c r="H15" i="1"/>
  <c r="D15" i="1"/>
  <c r="J6" i="1"/>
  <c r="F6" i="1"/>
  <c r="B6" i="1"/>
  <c r="G23" i="1"/>
  <c r="G22" i="1" s="1"/>
  <c r="I44" i="1"/>
  <c r="K23" i="1"/>
  <c r="C23" i="1"/>
  <c r="E44" i="1"/>
  <c r="G142" i="1" l="1"/>
  <c r="G124" i="1" s="1"/>
  <c r="L142" i="1"/>
  <c r="H142" i="1"/>
  <c r="D142" i="1"/>
  <c r="D124" i="1" s="1"/>
  <c r="K65" i="1"/>
  <c r="B65" i="1"/>
  <c r="C65" i="1"/>
  <c r="K142" i="1"/>
  <c r="K124" i="1" s="1"/>
  <c r="F125" i="1"/>
  <c r="F124" i="1" s="1"/>
  <c r="I142" i="1"/>
  <c r="I124" i="1" s="1"/>
  <c r="H66" i="1"/>
  <c r="H65" i="1" s="1"/>
  <c r="E142" i="1"/>
  <c r="E124" i="1" s="1"/>
  <c r="J65" i="1"/>
  <c r="E65" i="1"/>
  <c r="F65" i="1"/>
  <c r="B124" i="1"/>
  <c r="D22" i="1"/>
  <c r="B5" i="1"/>
  <c r="J5" i="1"/>
  <c r="L125" i="1"/>
  <c r="J125" i="1"/>
  <c r="J124" i="1" s="1"/>
  <c r="H125" i="1"/>
  <c r="I22" i="1"/>
  <c r="I4" i="1" s="1"/>
  <c r="C125" i="1"/>
  <c r="C124" i="1" s="1"/>
  <c r="D66" i="1"/>
  <c r="D65" i="1" s="1"/>
  <c r="F22" i="1"/>
  <c r="K5" i="1"/>
  <c r="M124" i="1"/>
  <c r="L66" i="1"/>
  <c r="L65" i="1" s="1"/>
  <c r="F5" i="1"/>
  <c r="L124" i="1"/>
  <c r="C5" i="1"/>
  <c r="E22" i="1"/>
  <c r="E4" i="1" s="1"/>
  <c r="K22" i="1"/>
  <c r="G5" i="1"/>
  <c r="G4" i="1" s="1"/>
  <c r="H22" i="1"/>
  <c r="C22" i="1"/>
  <c r="J22" i="1"/>
  <c r="J4" i="1" s="1"/>
  <c r="H5" i="1"/>
  <c r="B22" i="1"/>
  <c r="D5" i="1"/>
  <c r="H124" i="1" l="1"/>
  <c r="B4" i="1"/>
  <c r="F4" i="1"/>
  <c r="D4" i="1"/>
  <c r="K4" i="1"/>
  <c r="C4" i="1"/>
  <c r="H4" i="1"/>
</calcChain>
</file>

<file path=xl/sharedStrings.xml><?xml version="1.0" encoding="utf-8"?>
<sst xmlns="http://schemas.openxmlformats.org/spreadsheetml/2006/main" count="185" uniqueCount="30">
  <si>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</si>
  <si>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</si>
  <si>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</si>
  <si>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</si>
  <si>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</si>
  <si>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</si>
  <si>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</si>
  <si>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</si>
  <si>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</si>
  <si>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</si>
  <si>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</si>
  <si>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</si>
  <si>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</si>
  <si>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</si>
  <si>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</si>
  <si>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</si>
  <si>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</si>
  <si>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</si>
  <si>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І кв</t>
  </si>
  <si>
    <t>ІІ кв</t>
  </si>
  <si>
    <t>ІІІ кв</t>
  </si>
  <si>
    <t>ІV кв</t>
  </si>
  <si>
    <t>2024</t>
  </si>
  <si>
    <t>2025</t>
  </si>
  <si>
    <t>Прогнозні платежі за державним боргом у 2024-2049 роках за діючими угодами станом на 01.10.2024*</t>
  </si>
  <si>
    <t>млрд грн</t>
  </si>
  <si>
    <t>**EUR (правочин)</t>
  </si>
  <si>
    <t>**USD (правочин)</t>
  </si>
  <si>
    <t>* Платежі за зовнішніми борговими зобов'язаннями здійснюватимуться з урахуванням норм Закону України  від 19.05.2015 №436-VIII "Про особливості здійснення правочинів з державним, гарантованим державою боргом та місцевим боргом" та Постанови КМУ від 31.07.2024 №865 "Про здійснення у 2024 році правочинів з державним боргом і гарантованим державою боргом"</t>
  </si>
  <si>
    <t>* *Платежі з погашення державного зовнішнього боргу за комерційними позиками у доларах США та євро на загальну суму 606,4 млрд грн фактично не здійснювались. На відповідну суму було здійснено випуск нових ОЗДП з метою обміну на існуючі ОЗДП в рамках правочину відповідно до постанови Кабінету Міністрів України від 31.07.2024 №865 «Про здійснення у 2024 році правочинів з державним боргом і гарантованим державою боргом». Таким чином, існуючі ОЗДП станом на 30.08.2024 вважаються погашеними.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</si>
</sst>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4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3" xfId="0" applyNumberFormat="1" applyBorder="1"/>
    <xf numFmtId="49" fontId="0" fillId="0" borderId="3" xfId="0" applyNumberFormat="1" applyBorder="1" applyAlignment="1">
      <alignment horizontal="left" indent="3"/>
    </xf>
    <xf numFmtId="49" fontId="0" fillId="0" borderId="3" xfId="0" applyNumberFormat="1" applyBorder="1" applyAlignment="1">
      <alignment horizontal="left" indent="4"/>
    </xf>
    <xf numFmtId="0" fontId="0" fillId="0" borderId="0" xfId="0"/>
    <xf numFmtId="4" fontId="0" fillId="0" borderId="3" xfId="0" applyNumberFormat="1" applyBorder="1"/>
    <xf numFmtId="0" fontId="2" fillId="0" borderId="0" xfId="0" applyFont="1"/>
    <xf numFmtId="49" fontId="2" fillId="0" borderId="3" xfId="0" applyNumberFormat="1" applyFont="1" applyBorder="1"/>
    <xf numFmtId="4" fontId="2" fillId="0" borderId="3" xfId="0" applyNumberFormat="1" applyFont="1" applyBorder="1"/>
    <xf numFmtId="49" fontId="2" fillId="0" borderId="0" xfId="0" applyNumberFormat="1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4" fontId="0" fillId="0" borderId="3" xfId="0" applyNumberFormat="1" applyBorder="1"/>
    <xf numFmtId="49" fontId="5" fillId="0" borderId="3" xfId="0" applyNumberFormat="1" applyFont="1" applyFill="1" applyBorder="1" applyAlignment="1">
      <alignment horizontal="left" indent="4"/>
    </xf>
    <xf numFmtId="4" fontId="5" fillId="0" borderId="3" xfId="0" applyNumberFormat="1" applyFont="1" applyFill="1" applyBorder="1"/>
    <xf numFmtId="4" fontId="0" fillId="0" borderId="3" xfId="0" applyNumberFormat="1" applyBorder="1"/>
    <xf numFmtId="4" fontId="0" fillId="0" borderId="3" xfId="0" applyNumberFormat="1" applyFill="1" applyBorder="1"/>
    <xf numFmtId="4" fontId="0" fillId="0" borderId="3" xfId="0" applyNumberFormat="1" applyBorder="1"/>
    <xf numFmtId="4" fontId="0" fillId="0" borderId="3" xfId="0" applyNumberFormat="1" applyFill="1" applyBorder="1"/>
    <xf numFmtId="4" fontId="0" fillId="0" borderId="3" xfId="0" applyNumberFormat="1" applyBorder="1"/>
    <xf numFmtId="4" fontId="0" fillId="0" borderId="3" xfId="0" applyNumberFormat="1" applyBorder="1"/>
    <xf numFmtId="0" fontId="2" fillId="0" borderId="0" xfId="0" applyFont="1"/>
    <xf numFmtId="49" fontId="2" fillId="0" borderId="3" xfId="0" applyNumberFormat="1" applyFont="1" applyBorder="1"/>
    <xf numFmtId="4" fontId="2" fillId="0" borderId="3" xfId="0" applyNumberFormat="1" applyFont="1" applyBorder="1"/>
    <xf numFmtId="49" fontId="2" fillId="0" borderId="0" xfId="0" applyNumberFormat="1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indent="4"/>
    </xf>
    <xf numFmtId="4" fontId="0" fillId="0" borderId="3" xfId="0" applyNumberFormat="1" applyFill="1" applyBorder="1"/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3" xfId="0" applyNumberFormat="1" applyBorder="1"/>
    <xf numFmtId="49" fontId="0" fillId="0" borderId="3" xfId="0" applyNumberFormat="1" applyBorder="1" applyAlignment="1">
      <alignment horizontal="left" indent="3"/>
    </xf>
    <xf numFmtId="49" fontId="0" fillId="0" borderId="3" xfId="0" applyNumberFormat="1" applyBorder="1" applyAlignment="1">
      <alignment horizontal="left" indent="4"/>
    </xf>
    <xf numFmtId="49" fontId="2" fillId="2" borderId="3" xfId="0" applyNumberFormat="1" applyFont="1" applyFill="1" applyBorder="1" applyAlignment="1">
      <alignment horizontal="left" indent="1"/>
    </xf>
    <xf numFmtId="4" fontId="2" fillId="2" borderId="3" xfId="0" applyNumberFormat="1" applyFont="1" applyFill="1" applyBorder="1"/>
    <xf numFmtId="49" fontId="2" fillId="3" borderId="3" xfId="0" applyNumberFormat="1" applyFont="1" applyFill="1" applyBorder="1" applyAlignment="1">
      <alignment horizontal="left" indent="2"/>
    </xf>
    <xf numFmtId="4" fontId="2" fillId="3" borderId="3" xfId="0" applyNumberFormat="1" applyFont="1" applyFill="1" applyBorder="1"/>
    <xf numFmtId="49" fontId="6" fillId="0" borderId="1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horizontal="center"/>
    </xf>
    <xf numFmtId="4" fontId="4" fillId="0" borderId="2" xfId="0" applyNumberFormat="1" applyFont="1" applyBorder="1" applyAlignment="1">
      <alignment horizontal="right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81"/>
  <sheetViews>
    <sheetView tabSelected="1" topLeftCell="A118" zoomScale="70" zoomScaleNormal="70" workbookViewId="0">
      <selection activeCell="K46" sqref="K46"/>
    </sheetView>
  </sheetViews>
  <sheetFormatPr defaultRowHeight="14.5" outlineLevelRow="4" x14ac:dyDescent="0.35"/>
  <cols>
    <col min="1" max="1" width="23.81640625" style="1" bestFit="1" customWidth="1"/>
    <col min="2" max="5" width="9.1796875" style="2"/>
    <col min="6" max="6" width="8.26953125" style="2" bestFit="1" customWidth="1"/>
    <col min="7" max="10" width="9.1796875" style="2"/>
    <col min="11" max="35" width="8.26953125" style="2" bestFit="1" customWidth="1"/>
  </cols>
  <sheetData>
    <row r="1" spans="1:35" x14ac:dyDescent="0.3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35" x14ac:dyDescent="0.35">
      <c r="A2" s="6"/>
      <c r="B2" s="6"/>
      <c r="C2" s="6"/>
      <c r="D2" s="6"/>
      <c r="E2" s="6"/>
      <c r="F2" s="6"/>
      <c r="G2" s="6"/>
      <c r="H2" s="6"/>
      <c r="I2" s="6"/>
      <c r="J2" s="43" t="s">
        <v>25</v>
      </c>
      <c r="K2" s="43"/>
    </row>
    <row r="3" spans="1:35" s="11" customFormat="1" x14ac:dyDescent="0.35">
      <c r="A3" s="12"/>
      <c r="B3" s="13" t="s">
        <v>18</v>
      </c>
      <c r="C3" s="13" t="s">
        <v>19</v>
      </c>
      <c r="D3" s="13" t="s">
        <v>20</v>
      </c>
      <c r="E3" s="13" t="s">
        <v>21</v>
      </c>
      <c r="F3" s="12" t="s">
        <v>22</v>
      </c>
      <c r="G3" s="13" t="s">
        <v>18</v>
      </c>
      <c r="H3" s="13" t="s">
        <v>19</v>
      </c>
      <c r="I3" s="13" t="s">
        <v>20</v>
      </c>
      <c r="J3" s="13" t="s">
        <v>21</v>
      </c>
      <c r="K3" s="12" t="s">
        <v>23</v>
      </c>
    </row>
    <row r="4" spans="1:35" s="8" customFormat="1" x14ac:dyDescent="0.35">
      <c r="A4" s="9" t="s">
        <v>0</v>
      </c>
      <c r="B4" s="10">
        <f t="shared" ref="B4:K4" si="0">B5+B22</f>
        <v>159.37023090851</v>
      </c>
      <c r="C4" s="10">
        <f t="shared" si="0"/>
        <v>232.56063046584995</v>
      </c>
      <c r="D4" s="10">
        <f t="shared" si="0"/>
        <v>769.81399741032988</v>
      </c>
      <c r="E4" s="10">
        <f t="shared" si="0"/>
        <v>263.68187596398002</v>
      </c>
      <c r="F4" s="10">
        <f t="shared" si="0"/>
        <v>1425.4267347486698</v>
      </c>
      <c r="G4" s="10">
        <f t="shared" si="0"/>
        <v>236.40640768187001</v>
      </c>
      <c r="H4" s="10">
        <f t="shared" si="0"/>
        <v>294.37297985623002</v>
      </c>
      <c r="I4" s="10">
        <f t="shared" si="0"/>
        <v>213.21255348328</v>
      </c>
      <c r="J4" s="10">
        <f t="shared" si="0"/>
        <v>189.41634438702999</v>
      </c>
      <c r="K4" s="10">
        <f t="shared" si="0"/>
        <v>933.40828540840994</v>
      </c>
    </row>
    <row r="5" spans="1:35" s="8" customFormat="1" outlineLevel="1" x14ac:dyDescent="0.35">
      <c r="A5" s="36" t="s">
        <v>1</v>
      </c>
      <c r="B5" s="37">
        <f t="shared" ref="B5:K5" si="1">B6+B15</f>
        <v>114.7242976237</v>
      </c>
      <c r="C5" s="37">
        <f t="shared" si="1"/>
        <v>169.46623344409997</v>
      </c>
      <c r="D5" s="37">
        <f t="shared" si="1"/>
        <v>102.63828949722</v>
      </c>
      <c r="E5" s="37">
        <f t="shared" si="1"/>
        <v>205.09471319272001</v>
      </c>
      <c r="F5" s="37">
        <f t="shared" si="1"/>
        <v>591.92353375773996</v>
      </c>
      <c r="G5" s="37">
        <f t="shared" si="1"/>
        <v>166.01818881975001</v>
      </c>
      <c r="H5" s="37">
        <f t="shared" si="1"/>
        <v>193.85697245482999</v>
      </c>
      <c r="I5" s="37">
        <f t="shared" si="1"/>
        <v>156.54080820103999</v>
      </c>
      <c r="J5" s="37">
        <f t="shared" si="1"/>
        <v>130.67317565550999</v>
      </c>
      <c r="K5" s="37">
        <f t="shared" si="1"/>
        <v>647.08914513112995</v>
      </c>
    </row>
    <row r="6" spans="1:35" s="8" customFormat="1" outlineLevel="2" x14ac:dyDescent="0.35">
      <c r="A6" s="38" t="s">
        <v>2</v>
      </c>
      <c r="B6" s="39">
        <f t="shared" ref="B6:K6" si="2">B7+B9+B11</f>
        <v>26.207921914969997</v>
      </c>
      <c r="C6" s="39">
        <f t="shared" si="2"/>
        <v>70.129085711939979</v>
      </c>
      <c r="D6" s="39">
        <f t="shared" si="2"/>
        <v>45.839888484239999</v>
      </c>
      <c r="E6" s="39">
        <f t="shared" si="2"/>
        <v>64.58165665124001</v>
      </c>
      <c r="F6" s="39">
        <f t="shared" si="2"/>
        <v>206.75855276239002</v>
      </c>
      <c r="G6" s="39">
        <f t="shared" si="2"/>
        <v>35.772472393209995</v>
      </c>
      <c r="H6" s="39">
        <f t="shared" si="2"/>
        <v>69.755257053899996</v>
      </c>
      <c r="I6" s="39">
        <f t="shared" si="2"/>
        <v>37.564311441210002</v>
      </c>
      <c r="J6" s="39">
        <f t="shared" si="2"/>
        <v>50.98585016314</v>
      </c>
      <c r="K6" s="39">
        <f t="shared" si="2"/>
        <v>194.07789105146</v>
      </c>
    </row>
    <row r="7" spans="1:35" outlineLevel="3" collapsed="1" x14ac:dyDescent="0.35">
      <c r="A7" s="4" t="s">
        <v>3</v>
      </c>
      <c r="B7" s="3">
        <f t="shared" ref="B7:K7" si="3">SUM(B8:B8)</f>
        <v>0</v>
      </c>
      <c r="C7" s="3">
        <f t="shared" si="3"/>
        <v>3.6575000000000001E-5</v>
      </c>
      <c r="D7" s="3">
        <f t="shared" si="3"/>
        <v>2.8625000000000001E-5</v>
      </c>
      <c r="E7" s="3">
        <f t="shared" si="3"/>
        <v>1.48825E-4</v>
      </c>
      <c r="F7" s="3">
        <f t="shared" si="3"/>
        <v>2.1402500000000001E-4</v>
      </c>
      <c r="G7" s="3">
        <f t="shared" si="3"/>
        <v>0</v>
      </c>
      <c r="H7" s="3">
        <f t="shared" si="3"/>
        <v>2.5000000000000001E-4</v>
      </c>
      <c r="I7" s="3">
        <f t="shared" si="3"/>
        <v>0</v>
      </c>
      <c r="J7" s="3">
        <f t="shared" si="3"/>
        <v>0</v>
      </c>
      <c r="K7" s="3">
        <f t="shared" si="3"/>
        <v>2.5000000000000001E-4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35">
      <c r="A8" s="5" t="s">
        <v>4</v>
      </c>
      <c r="B8" s="3"/>
      <c r="C8" s="3">
        <v>3.6575000000000001E-5</v>
      </c>
      <c r="D8" s="3">
        <v>2.8625000000000001E-5</v>
      </c>
      <c r="E8" s="3">
        <v>1.48825E-4</v>
      </c>
      <c r="F8" s="3">
        <v>2.1402500000000001E-4</v>
      </c>
      <c r="G8" s="3"/>
      <c r="H8" s="3">
        <v>2.5000000000000001E-4</v>
      </c>
      <c r="I8" s="3"/>
      <c r="J8" s="3"/>
      <c r="K8" s="3">
        <v>2.5000000000000001E-4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35">
      <c r="A9" s="4" t="s">
        <v>5</v>
      </c>
      <c r="B9" s="3">
        <f t="shared" ref="B9:K9" si="4">SUM(B10:B10)</f>
        <v>0</v>
      </c>
      <c r="C9" s="3">
        <f t="shared" si="4"/>
        <v>1.972947467E-2</v>
      </c>
      <c r="D9" s="3">
        <f t="shared" si="4"/>
        <v>3.8433630949999999E-2</v>
      </c>
      <c r="E9" s="3">
        <f t="shared" si="4"/>
        <v>1.869963946E-2</v>
      </c>
      <c r="F9" s="3">
        <f t="shared" si="4"/>
        <v>7.6862745080000003E-2</v>
      </c>
      <c r="G9" s="3">
        <f t="shared" si="4"/>
        <v>1.793561607E-2</v>
      </c>
      <c r="H9" s="3">
        <f t="shared" si="4"/>
        <v>1.7722743860000001E-2</v>
      </c>
      <c r="I9" s="3">
        <f t="shared" si="4"/>
        <v>1.7500813260000001E-2</v>
      </c>
      <c r="J9" s="3">
        <f t="shared" si="4"/>
        <v>1.7084127229999999E-2</v>
      </c>
      <c r="K9" s="3">
        <f t="shared" si="4"/>
        <v>7.0243300420000002E-2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35">
      <c r="A10" s="5" t="s">
        <v>4</v>
      </c>
      <c r="B10" s="3"/>
      <c r="C10" s="3">
        <v>1.972947467E-2</v>
      </c>
      <c r="D10" s="3">
        <v>3.8433630949999999E-2</v>
      </c>
      <c r="E10" s="3">
        <v>1.869963946E-2</v>
      </c>
      <c r="F10" s="3">
        <v>7.6862745080000003E-2</v>
      </c>
      <c r="G10" s="3">
        <v>1.793561607E-2</v>
      </c>
      <c r="H10" s="3">
        <v>1.7722743860000001E-2</v>
      </c>
      <c r="I10" s="3">
        <v>1.7500813260000001E-2</v>
      </c>
      <c r="J10" s="3">
        <v>1.7084127229999999E-2</v>
      </c>
      <c r="K10" s="3">
        <v>7.0243300420000002E-2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35">
      <c r="A11" s="4" t="s">
        <v>6</v>
      </c>
      <c r="B11" s="3">
        <f t="shared" ref="B11:K11" si="5">SUM(B12:B14)</f>
        <v>26.207921914969997</v>
      </c>
      <c r="C11" s="3">
        <f t="shared" si="5"/>
        <v>70.109319662269982</v>
      </c>
      <c r="D11" s="3">
        <f t="shared" si="5"/>
        <v>45.801426228289998</v>
      </c>
      <c r="E11" s="3">
        <f t="shared" si="5"/>
        <v>64.562808186780003</v>
      </c>
      <c r="F11" s="3">
        <f t="shared" si="5"/>
        <v>206.68147599231003</v>
      </c>
      <c r="G11" s="3">
        <f t="shared" si="5"/>
        <v>35.754536777139997</v>
      </c>
      <c r="H11" s="3">
        <f t="shared" si="5"/>
        <v>69.737284310039996</v>
      </c>
      <c r="I11" s="3">
        <f t="shared" si="5"/>
        <v>37.546810627950002</v>
      </c>
      <c r="J11" s="3">
        <f t="shared" si="5"/>
        <v>50.968766035910001</v>
      </c>
      <c r="K11" s="3">
        <f t="shared" si="5"/>
        <v>194.00739775104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35">
      <c r="A12" s="5" t="s">
        <v>7</v>
      </c>
      <c r="B12" s="3">
        <v>0.47037319202</v>
      </c>
      <c r="C12" s="3">
        <v>0.36056651897999997</v>
      </c>
      <c r="D12" s="3">
        <v>0.4383649563</v>
      </c>
      <c r="E12" s="3">
        <v>0.12015464809</v>
      </c>
      <c r="F12" s="3">
        <v>1.3894593153899999</v>
      </c>
      <c r="G12" s="3">
        <v>0.37137195881000001</v>
      </c>
      <c r="H12" s="3">
        <v>0.12429791169</v>
      </c>
      <c r="I12" s="3">
        <v>0.24649884021999999</v>
      </c>
      <c r="J12" s="3"/>
      <c r="K12" s="3">
        <v>0.74216871072000001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35">
      <c r="A13" s="5" t="s">
        <v>4</v>
      </c>
      <c r="B13" s="3">
        <v>24.602622914369999</v>
      </c>
      <c r="C13" s="3">
        <v>69.256650498149995</v>
      </c>
      <c r="D13" s="3">
        <v>43.742843114279999</v>
      </c>
      <c r="E13" s="3">
        <v>62.10818113178</v>
      </c>
      <c r="F13" s="3">
        <v>199.71029765858</v>
      </c>
      <c r="G13" s="3">
        <v>33.601857704049998</v>
      </c>
      <c r="H13" s="3">
        <v>69.163484039400004</v>
      </c>
      <c r="I13" s="3">
        <v>36.22253642015</v>
      </c>
      <c r="J13" s="3">
        <v>50.811491035750002</v>
      </c>
      <c r="K13" s="3">
        <v>189.79936919935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35">
      <c r="A14" s="5" t="s">
        <v>8</v>
      </c>
      <c r="B14" s="3">
        <v>1.13492580858</v>
      </c>
      <c r="C14" s="3">
        <v>0.49210264514000002</v>
      </c>
      <c r="D14" s="3">
        <v>1.6202181577100001</v>
      </c>
      <c r="E14" s="3">
        <v>2.3344724069099998</v>
      </c>
      <c r="F14" s="3">
        <v>5.5817190183400003</v>
      </c>
      <c r="G14" s="3">
        <v>1.7813071142800001</v>
      </c>
      <c r="H14" s="3">
        <v>0.44950235895000001</v>
      </c>
      <c r="I14" s="3">
        <v>1.0777753675799999</v>
      </c>
      <c r="J14" s="3">
        <v>0.15727500016000001</v>
      </c>
      <c r="K14" s="3">
        <v>3.4658598409699999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8" customFormat="1" outlineLevel="2" x14ac:dyDescent="0.35">
      <c r="A15" s="38" t="s">
        <v>9</v>
      </c>
      <c r="B15" s="39">
        <f t="shared" ref="B15:K15" si="6">B16+B18</f>
        <v>88.516375708729996</v>
      </c>
      <c r="C15" s="39">
        <f t="shared" si="6"/>
        <v>99.337147732159991</v>
      </c>
      <c r="D15" s="39">
        <f t="shared" si="6"/>
        <v>56.798401012980001</v>
      </c>
      <c r="E15" s="39">
        <f t="shared" si="6"/>
        <v>140.51305654148001</v>
      </c>
      <c r="F15" s="39">
        <f t="shared" si="6"/>
        <v>385.16498099534994</v>
      </c>
      <c r="G15" s="39">
        <f t="shared" si="6"/>
        <v>130.24571642654001</v>
      </c>
      <c r="H15" s="39">
        <f t="shared" si="6"/>
        <v>124.10171540092999</v>
      </c>
      <c r="I15" s="39">
        <f t="shared" si="6"/>
        <v>118.97649675982998</v>
      </c>
      <c r="J15" s="39">
        <f t="shared" si="6"/>
        <v>79.687325492369993</v>
      </c>
      <c r="K15" s="39">
        <f t="shared" si="6"/>
        <v>453.01125407966992</v>
      </c>
    </row>
    <row r="16" spans="1:35" outlineLevel="3" collapsed="1" x14ac:dyDescent="0.35">
      <c r="A16" s="4" t="s">
        <v>5</v>
      </c>
      <c r="B16" s="3">
        <f t="shared" ref="B16:K16" si="7">SUM(B17:B17)</f>
        <v>0</v>
      </c>
      <c r="C16" s="3">
        <f t="shared" si="7"/>
        <v>3.3063130619999999E-2</v>
      </c>
      <c r="D16" s="3">
        <f t="shared" si="7"/>
        <v>6.6126261239999998E-2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35">
      <c r="A17" s="5" t="s">
        <v>4</v>
      </c>
      <c r="B17" s="3"/>
      <c r="C17" s="3">
        <v>3.3063130619999999E-2</v>
      </c>
      <c r="D17" s="3">
        <v>6.6126261239999998E-2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35">
      <c r="A18" s="4" t="s">
        <v>6</v>
      </c>
      <c r="B18" s="3">
        <f t="shared" ref="B18:K18" si="8">SUM(B19:B21)</f>
        <v>88.516375708729996</v>
      </c>
      <c r="C18" s="3">
        <f t="shared" si="8"/>
        <v>99.304084601539998</v>
      </c>
      <c r="D18" s="3">
        <f t="shared" si="8"/>
        <v>56.73227475174</v>
      </c>
      <c r="E18" s="3">
        <f t="shared" si="8"/>
        <v>140.47999341086</v>
      </c>
      <c r="F18" s="3">
        <f t="shared" si="8"/>
        <v>385.03272847286996</v>
      </c>
      <c r="G18" s="3">
        <f t="shared" si="8"/>
        <v>130.21265329592001</v>
      </c>
      <c r="H18" s="3">
        <f t="shared" si="8"/>
        <v>124.06865227031</v>
      </c>
      <c r="I18" s="3">
        <f t="shared" si="8"/>
        <v>118.94343362920999</v>
      </c>
      <c r="J18" s="3">
        <f t="shared" si="8"/>
        <v>79.65426236175</v>
      </c>
      <c r="K18" s="3">
        <f t="shared" si="8"/>
        <v>452.87900155718995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35">
      <c r="A19" s="5" t="s">
        <v>7</v>
      </c>
      <c r="B19" s="3">
        <v>22.841867672429998</v>
      </c>
      <c r="C19" s="3">
        <v>11.880311401889999</v>
      </c>
      <c r="D19" s="3">
        <v>3.3991867150699999</v>
      </c>
      <c r="E19" s="3"/>
      <c r="F19" s="3">
        <v>38.121365789389998</v>
      </c>
      <c r="G19" s="3">
        <v>15.683492265690001</v>
      </c>
      <c r="H19" s="3">
        <v>7.6491022576500001</v>
      </c>
      <c r="I19" s="3">
        <v>13.44921458284</v>
      </c>
      <c r="J19" s="3"/>
      <c r="K19" s="3">
        <v>36.781809106179999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35">
      <c r="A20" s="5" t="s">
        <v>4</v>
      </c>
      <c r="B20" s="3">
        <v>35.422222473040001</v>
      </c>
      <c r="C20" s="3">
        <v>75.157095498779995</v>
      </c>
      <c r="D20" s="3">
        <v>39.529411767420001</v>
      </c>
      <c r="E20" s="3">
        <v>99.585390586239996</v>
      </c>
      <c r="F20" s="3">
        <v>249.69412032547999</v>
      </c>
      <c r="G20" s="3">
        <v>84.303921000000003</v>
      </c>
      <c r="H20" s="3">
        <v>103.769015</v>
      </c>
      <c r="I20" s="3">
        <v>59.126714</v>
      </c>
      <c r="J20" s="3">
        <v>72.904262355</v>
      </c>
      <c r="K20" s="3">
        <v>320.10391235499998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35">
      <c r="A21" s="5" t="s">
        <v>8</v>
      </c>
      <c r="B21" s="3">
        <v>30.252285563259999</v>
      </c>
      <c r="C21" s="3">
        <v>12.26667770087</v>
      </c>
      <c r="D21" s="3">
        <v>13.803676269249999</v>
      </c>
      <c r="E21" s="3">
        <v>40.894602824620002</v>
      </c>
      <c r="F21" s="3">
        <v>97.217242357999993</v>
      </c>
      <c r="G21" s="3">
        <v>30.225240030230001</v>
      </c>
      <c r="H21" s="3">
        <v>12.650535012660001</v>
      </c>
      <c r="I21" s="3">
        <v>46.367505046369999</v>
      </c>
      <c r="J21" s="3">
        <v>6.7500000067499997</v>
      </c>
      <c r="K21" s="3">
        <v>95.993280096009997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8" customFormat="1" outlineLevel="1" x14ac:dyDescent="0.35">
      <c r="A22" s="36" t="s">
        <v>10</v>
      </c>
      <c r="B22" s="37">
        <f t="shared" ref="B22:K22" si="9">B23+B44</f>
        <v>44.645933284809999</v>
      </c>
      <c r="C22" s="37">
        <f t="shared" si="9"/>
        <v>63.094397021749998</v>
      </c>
      <c r="D22" s="37">
        <f t="shared" si="9"/>
        <v>667.17570791310993</v>
      </c>
      <c r="E22" s="37">
        <f t="shared" si="9"/>
        <v>58.587162771259997</v>
      </c>
      <c r="F22" s="37">
        <f t="shared" si="9"/>
        <v>833.50320099092994</v>
      </c>
      <c r="G22" s="37">
        <f t="shared" si="9"/>
        <v>70.388218862119999</v>
      </c>
      <c r="H22" s="37">
        <f t="shared" si="9"/>
        <v>100.5160074014</v>
      </c>
      <c r="I22" s="37">
        <f t="shared" si="9"/>
        <v>56.671745282240003</v>
      </c>
      <c r="J22" s="37">
        <f t="shared" si="9"/>
        <v>58.743168731520001</v>
      </c>
      <c r="K22" s="37">
        <f t="shared" si="9"/>
        <v>286.31914027727998</v>
      </c>
    </row>
    <row r="23" spans="1:35" s="8" customFormat="1" outlineLevel="2" x14ac:dyDescent="0.35">
      <c r="A23" s="38" t="s">
        <v>2</v>
      </c>
      <c r="B23" s="39">
        <f t="shared" ref="B23:K23" si="10">B24+B30+B34+B40</f>
        <v>17.824830366679997</v>
      </c>
      <c r="C23" s="39">
        <f t="shared" si="10"/>
        <v>18.617589357429999</v>
      </c>
      <c r="D23" s="39">
        <f t="shared" si="10"/>
        <v>31.178545311930002</v>
      </c>
      <c r="E23" s="39">
        <f t="shared" si="10"/>
        <v>37.307000198680001</v>
      </c>
      <c r="F23" s="39">
        <f t="shared" si="10"/>
        <v>104.92796523472001</v>
      </c>
      <c r="G23" s="39">
        <f t="shared" si="10"/>
        <v>33.289585521710002</v>
      </c>
      <c r="H23" s="39">
        <f t="shared" si="10"/>
        <v>63.260442190700005</v>
      </c>
      <c r="I23" s="39">
        <f t="shared" si="10"/>
        <v>33.421123331810001</v>
      </c>
      <c r="J23" s="39">
        <f t="shared" si="10"/>
        <v>32.83205142808</v>
      </c>
      <c r="K23" s="39">
        <f t="shared" si="10"/>
        <v>162.8032024723</v>
      </c>
    </row>
    <row r="24" spans="1:35" outlineLevel="3" collapsed="1" x14ac:dyDescent="0.35">
      <c r="A24" s="4" t="s">
        <v>3</v>
      </c>
      <c r="B24" s="3">
        <f t="shared" ref="B24:K24" si="11">SUM(B25:B29)</f>
        <v>0.16250823927000002</v>
      </c>
      <c r="C24" s="3">
        <f t="shared" si="11"/>
        <v>2.2578376859999999E-2</v>
      </c>
      <c r="D24" s="3">
        <f t="shared" si="11"/>
        <v>3.4766306279999999E-2</v>
      </c>
      <c r="E24" s="3">
        <f t="shared" si="11"/>
        <v>14.36533485653</v>
      </c>
      <c r="F24" s="3">
        <f t="shared" si="11"/>
        <v>14.58518777894</v>
      </c>
      <c r="G24" s="3">
        <f t="shared" si="11"/>
        <v>0.11282711365</v>
      </c>
      <c r="H24" s="3">
        <f t="shared" si="11"/>
        <v>39.072192771320005</v>
      </c>
      <c r="I24" s="3">
        <f t="shared" si="11"/>
        <v>0.29829037528999996</v>
      </c>
      <c r="J24" s="3">
        <f t="shared" si="11"/>
        <v>4.4192250039999999E-2</v>
      </c>
      <c r="K24" s="3">
        <f t="shared" si="11"/>
        <v>39.527502510300003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35">
      <c r="A25" s="5" t="s">
        <v>7</v>
      </c>
      <c r="B25" s="3">
        <v>3.3701173899999999E-3</v>
      </c>
      <c r="C25" s="3">
        <v>1.84215128E-3</v>
      </c>
      <c r="D25" s="3">
        <v>2.1634507200000001E-3</v>
      </c>
      <c r="E25" s="3">
        <v>2.4807655E-3</v>
      </c>
      <c r="F25" s="3">
        <v>9.8564848899999995E-3</v>
      </c>
      <c r="G25" s="3">
        <v>1.9620000000000002E-3</v>
      </c>
      <c r="H25" s="3">
        <v>9.810000000000001E-4</v>
      </c>
      <c r="I25" s="3">
        <v>9.810000000000001E-4</v>
      </c>
      <c r="J25" s="3">
        <v>9.810000000000001E-4</v>
      </c>
      <c r="K25" s="3">
        <v>4.9049999999999996E-3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35">
      <c r="A26" s="5" t="s">
        <v>11</v>
      </c>
      <c r="B26" s="3">
        <v>4.7859396239999998E-2</v>
      </c>
      <c r="C26" s="3">
        <v>3.2027063000000003E-4</v>
      </c>
      <c r="D26" s="3">
        <v>3.4452438000000002E-4</v>
      </c>
      <c r="E26" s="3">
        <v>3.5343750000000002E-4</v>
      </c>
      <c r="F26" s="3">
        <v>4.8877628749999999E-2</v>
      </c>
      <c r="G26" s="3">
        <v>3.6562500000000001E-4</v>
      </c>
      <c r="H26" s="3">
        <v>3.6562500000000001E-4</v>
      </c>
      <c r="I26" s="3">
        <v>3.6562500000000001E-4</v>
      </c>
      <c r="J26" s="3">
        <v>3.6562500000000001E-4</v>
      </c>
      <c r="K26" s="3">
        <v>1.4625E-3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35">
      <c r="A27" s="5" t="s">
        <v>12</v>
      </c>
      <c r="B27" s="3"/>
      <c r="C27" s="3"/>
      <c r="D27" s="3"/>
      <c r="E27" s="3">
        <v>1.877025E-3</v>
      </c>
      <c r="F27" s="3">
        <v>1.877025E-3</v>
      </c>
      <c r="G27" s="3"/>
      <c r="H27" s="3"/>
      <c r="I27" s="3"/>
      <c r="J27" s="3"/>
      <c r="K27" s="3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35">
      <c r="A28" s="5" t="s">
        <v>4</v>
      </c>
      <c r="B28" s="3"/>
      <c r="C28" s="3">
        <v>5.8321600000000004E-6</v>
      </c>
      <c r="D28" s="3"/>
      <c r="E28" s="3"/>
      <c r="F28" s="3">
        <v>5.8321600000000004E-6</v>
      </c>
      <c r="G28" s="3"/>
      <c r="H28" s="3">
        <v>6.4999999999999996E-6</v>
      </c>
      <c r="I28" s="3"/>
      <c r="J28" s="3"/>
      <c r="K28" s="3">
        <v>6.4999999999999996E-6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35">
      <c r="A29" s="5" t="s">
        <v>8</v>
      </c>
      <c r="B29" s="3">
        <v>0.11127872564000001</v>
      </c>
      <c r="C29" s="3">
        <v>2.0410122789999999E-2</v>
      </c>
      <c r="D29" s="3">
        <v>3.2258331180000002E-2</v>
      </c>
      <c r="E29" s="3">
        <v>14.36062362853</v>
      </c>
      <c r="F29" s="3">
        <v>14.52457080814</v>
      </c>
      <c r="G29" s="3">
        <v>0.11049948865000001</v>
      </c>
      <c r="H29" s="3">
        <v>39.070839646320003</v>
      </c>
      <c r="I29" s="3">
        <v>0.29694375028999997</v>
      </c>
      <c r="J29" s="3">
        <v>4.2845625040000002E-2</v>
      </c>
      <c r="K29" s="3">
        <v>39.521128510300002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collapsed="1" x14ac:dyDescent="0.35">
      <c r="A30" s="4" t="s">
        <v>13</v>
      </c>
      <c r="B30" s="3">
        <f t="shared" ref="B30:K30" si="12">SUM(B31:B33)</f>
        <v>0.43682153368999999</v>
      </c>
      <c r="C30" s="3">
        <f t="shared" si="12"/>
        <v>0.31121466849000001</v>
      </c>
      <c r="D30" s="3">
        <f t="shared" si="12"/>
        <v>10.73322103812</v>
      </c>
      <c r="E30" s="3">
        <f t="shared" si="12"/>
        <v>0.33307585652999994</v>
      </c>
      <c r="F30" s="3">
        <f t="shared" si="12"/>
        <v>11.814333096830001</v>
      </c>
      <c r="G30" s="3">
        <f t="shared" si="12"/>
        <v>4.5845586898300006</v>
      </c>
      <c r="H30" s="3">
        <f t="shared" si="12"/>
        <v>0.26039292079999998</v>
      </c>
      <c r="I30" s="3">
        <f t="shared" si="12"/>
        <v>4.5453390964000002</v>
      </c>
      <c r="J30" s="3">
        <f t="shared" si="12"/>
        <v>0.21869985343999998</v>
      </c>
      <c r="K30" s="3">
        <f t="shared" si="12"/>
        <v>9.6089905604699997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35">
      <c r="A31" s="5" t="s">
        <v>7</v>
      </c>
      <c r="B31" s="19">
        <v>0.43682153368999999</v>
      </c>
      <c r="C31" s="19">
        <v>0.31121466849000001</v>
      </c>
      <c r="D31" s="19">
        <v>0.42820214956000002</v>
      </c>
      <c r="E31" s="20">
        <v>0.29405874589999992</v>
      </c>
      <c r="F31" s="19">
        <v>1.4702970976399998</v>
      </c>
      <c r="G31" s="21">
        <v>0.4291727942500001</v>
      </c>
      <c r="H31" s="21">
        <v>0.26039292079999998</v>
      </c>
      <c r="I31" s="21">
        <v>0.38217456405000005</v>
      </c>
      <c r="J31" s="21">
        <v>0.21869985343999998</v>
      </c>
      <c r="K31" s="21">
        <v>1.2904401325400001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35">
      <c r="A32" s="5" t="s">
        <v>11</v>
      </c>
      <c r="B32" s="3"/>
      <c r="C32" s="3"/>
      <c r="D32" s="3">
        <v>0.21165648029</v>
      </c>
      <c r="E32" s="3"/>
      <c r="F32" s="3">
        <v>0.21165648029</v>
      </c>
      <c r="G32" s="3">
        <v>0.32751297925</v>
      </c>
      <c r="H32" s="3"/>
      <c r="I32" s="3">
        <v>0.33529161602000002</v>
      </c>
      <c r="J32" s="3"/>
      <c r="K32" s="3">
        <v>0.66280459527000002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idden="1" outlineLevel="4" x14ac:dyDescent="0.35">
      <c r="A33" s="5" t="s">
        <v>8</v>
      </c>
      <c r="B33" s="3">
        <v>0</v>
      </c>
      <c r="C33" s="3"/>
      <c r="D33" s="3">
        <v>10.09336240827</v>
      </c>
      <c r="E33" s="3">
        <v>3.9017110629999997E-2</v>
      </c>
      <c r="F33" s="3">
        <v>10.132379518900001</v>
      </c>
      <c r="G33" s="3">
        <v>3.82787291633</v>
      </c>
      <c r="H33" s="3"/>
      <c r="I33" s="3">
        <v>3.82787291633</v>
      </c>
      <c r="J33" s="3"/>
      <c r="K33" s="3">
        <v>7.6557458326600001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outlineLevel="3" collapsed="1" x14ac:dyDescent="0.35">
      <c r="A34" s="4" t="s">
        <v>14</v>
      </c>
      <c r="B34" s="3">
        <f t="shared" ref="B34:K34" si="13">SUM(B35:B39)</f>
        <v>5.065341072E-2</v>
      </c>
      <c r="C34" s="3">
        <f t="shared" si="13"/>
        <v>6.1183638699999999E-3</v>
      </c>
      <c r="D34" s="3">
        <f t="shared" si="13"/>
        <v>1.0444476310000001E-2</v>
      </c>
      <c r="E34" s="3">
        <f t="shared" si="13"/>
        <v>1.3852752229999999E-2</v>
      </c>
      <c r="F34" s="3">
        <f t="shared" si="13"/>
        <v>8.1069003129999997E-2</v>
      </c>
      <c r="G34" s="3">
        <f t="shared" si="13"/>
        <v>0.12139526747</v>
      </c>
      <c r="H34" s="3">
        <f t="shared" si="13"/>
        <v>0.23689509579000001</v>
      </c>
      <c r="I34" s="3">
        <f t="shared" si="13"/>
        <v>0.11977610358</v>
      </c>
      <c r="J34" s="3">
        <f t="shared" si="13"/>
        <v>0.24126732030999998</v>
      </c>
      <c r="K34" s="3">
        <f t="shared" si="13"/>
        <v>0.71933378715000007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35">
      <c r="A35" s="5" t="s">
        <v>15</v>
      </c>
      <c r="B35" s="3"/>
      <c r="C35" s="3">
        <v>0</v>
      </c>
      <c r="D35" s="3"/>
      <c r="E35" s="3">
        <v>0</v>
      </c>
      <c r="F35" s="3">
        <v>0</v>
      </c>
      <c r="G35" s="3"/>
      <c r="H35" s="3">
        <v>0</v>
      </c>
      <c r="I35" s="3"/>
      <c r="J35" s="3">
        <v>0</v>
      </c>
      <c r="K35" s="3"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35">
      <c r="A36" s="5" t="s">
        <v>7</v>
      </c>
      <c r="B36" s="3">
        <v>5.065341072E-2</v>
      </c>
      <c r="C36" s="3">
        <v>6.1183638699999999E-3</v>
      </c>
      <c r="D36" s="3">
        <v>1.0444476310000001E-2</v>
      </c>
      <c r="E36" s="3">
        <v>1.03478245E-2</v>
      </c>
      <c r="F36" s="3">
        <v>7.7564075400000002E-2</v>
      </c>
      <c r="G36" s="3">
        <v>8.8663018489999995E-2</v>
      </c>
      <c r="H36" s="3">
        <v>4.0174722840000003E-2</v>
      </c>
      <c r="I36" s="3">
        <v>8.8073127000000001E-2</v>
      </c>
      <c r="J36" s="3">
        <v>4.3761861649999997E-2</v>
      </c>
      <c r="K36" s="3">
        <v>0.26067272998000002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35">
      <c r="A37" s="5" t="s">
        <v>11</v>
      </c>
      <c r="B37" s="3"/>
      <c r="C37" s="3">
        <v>0</v>
      </c>
      <c r="D37" s="3"/>
      <c r="E37" s="3">
        <v>3.5049277299999998E-3</v>
      </c>
      <c r="F37" s="3">
        <v>3.5049277299999998E-3</v>
      </c>
      <c r="G37" s="3"/>
      <c r="H37" s="3">
        <v>2.4039832100000002E-3</v>
      </c>
      <c r="I37" s="3"/>
      <c r="J37" s="3">
        <v>1.2085959600000001E-3</v>
      </c>
      <c r="K37" s="3">
        <v>3.6125791700000001E-3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35">
      <c r="A38" s="5" t="s">
        <v>12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3.2732248980000003E-2</v>
      </c>
      <c r="H38" s="3">
        <v>0.19431638974000001</v>
      </c>
      <c r="I38" s="3">
        <v>3.170297658E-2</v>
      </c>
      <c r="J38" s="3">
        <v>0.19629686269999999</v>
      </c>
      <c r="K38" s="3">
        <v>0.45504847799999998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4" x14ac:dyDescent="0.35">
      <c r="A39" s="5" t="s">
        <v>8</v>
      </c>
      <c r="B39" s="3"/>
      <c r="C39" s="3">
        <v>0</v>
      </c>
      <c r="D39" s="3"/>
      <c r="E39" s="3">
        <v>0</v>
      </c>
      <c r="F39" s="3">
        <v>0</v>
      </c>
      <c r="G39" s="3"/>
      <c r="H39" s="3">
        <v>0</v>
      </c>
      <c r="I39" s="3"/>
      <c r="J39" s="3">
        <v>0</v>
      </c>
      <c r="K39" s="3"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outlineLevel="3" collapsed="1" x14ac:dyDescent="0.35">
      <c r="A40" s="4" t="s">
        <v>16</v>
      </c>
      <c r="B40" s="3">
        <f t="shared" ref="B40:K40" si="14">SUM(B41:B43)</f>
        <v>17.174847182999997</v>
      </c>
      <c r="C40" s="3">
        <f t="shared" si="14"/>
        <v>18.277677948209998</v>
      </c>
      <c r="D40" s="3">
        <f t="shared" si="14"/>
        <v>20.400113491220001</v>
      </c>
      <c r="E40" s="3">
        <f t="shared" si="14"/>
        <v>22.59473673339</v>
      </c>
      <c r="F40" s="3">
        <f t="shared" si="14"/>
        <v>78.44737535582</v>
      </c>
      <c r="G40" s="3">
        <f t="shared" si="14"/>
        <v>28.470804450759999</v>
      </c>
      <c r="H40" s="3">
        <f t="shared" si="14"/>
        <v>23.690961402790002</v>
      </c>
      <c r="I40" s="3">
        <f t="shared" si="14"/>
        <v>28.457717756539999</v>
      </c>
      <c r="J40" s="3">
        <f t="shared" si="14"/>
        <v>32.32789200429</v>
      </c>
      <c r="K40" s="3">
        <f t="shared" si="14"/>
        <v>112.94737561438001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35">
      <c r="A41" s="5" t="s">
        <v>7</v>
      </c>
      <c r="B41" s="3">
        <v>1.9225305453199999</v>
      </c>
      <c r="C41" s="3">
        <v>4.1015928797000001</v>
      </c>
      <c r="D41" s="3">
        <v>2.17134743057</v>
      </c>
      <c r="E41" s="3">
        <v>3.8022949643400001</v>
      </c>
      <c r="F41" s="3">
        <v>11.997765819930001</v>
      </c>
      <c r="G41" s="3">
        <v>6.0908225094799997</v>
      </c>
      <c r="H41" s="3">
        <v>4.1904514188700004</v>
      </c>
      <c r="I41" s="3">
        <v>7.0268946155599998</v>
      </c>
      <c r="J41" s="3">
        <v>13.39856207761</v>
      </c>
      <c r="K41" s="3">
        <v>30.706730621519998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35">
      <c r="A42" s="5" t="s">
        <v>8</v>
      </c>
      <c r="B42" s="3">
        <v>7.3411127325900001</v>
      </c>
      <c r="C42" s="3">
        <v>5.74101862832</v>
      </c>
      <c r="D42" s="3">
        <v>8.2921670131400003</v>
      </c>
      <c r="E42" s="3">
        <v>7.7856401971400002</v>
      </c>
      <c r="F42" s="3">
        <v>29.159938571190001</v>
      </c>
      <c r="G42" s="3">
        <v>11.125925866679999</v>
      </c>
      <c r="H42" s="3">
        <v>9.0842142524299998</v>
      </c>
      <c r="I42" s="3">
        <v>11.163724702110001</v>
      </c>
      <c r="J42" s="3">
        <v>8.8647245422700003</v>
      </c>
      <c r="K42" s="3">
        <v>40.23858936349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idden="1" outlineLevel="4" x14ac:dyDescent="0.35">
      <c r="A43" s="5" t="s">
        <v>17</v>
      </c>
      <c r="B43" s="3">
        <v>7.9112039050899998</v>
      </c>
      <c r="C43" s="3">
        <v>8.4350664401900008</v>
      </c>
      <c r="D43" s="3">
        <v>9.9365990475100006</v>
      </c>
      <c r="E43" s="3">
        <v>11.00680157191</v>
      </c>
      <c r="F43" s="3">
        <v>37.289670964700001</v>
      </c>
      <c r="G43" s="3">
        <v>11.254056074599999</v>
      </c>
      <c r="H43" s="3">
        <v>10.416295731490001</v>
      </c>
      <c r="I43" s="3">
        <v>10.267098438870001</v>
      </c>
      <c r="J43" s="3">
        <v>10.064605384409999</v>
      </c>
      <c r="K43" s="3">
        <v>42.002055629369998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s="8" customFormat="1" outlineLevel="2" x14ac:dyDescent="0.35">
      <c r="A44" s="38" t="s">
        <v>9</v>
      </c>
      <c r="B44" s="39">
        <f t="shared" ref="B44:K44" si="15">B45+B51+B57</f>
        <v>26.821102918130002</v>
      </c>
      <c r="C44" s="39">
        <f t="shared" si="15"/>
        <v>44.476807664319999</v>
      </c>
      <c r="D44" s="39">
        <f t="shared" si="15"/>
        <v>635.99716260117998</v>
      </c>
      <c r="E44" s="39">
        <f t="shared" si="15"/>
        <v>21.28016257258</v>
      </c>
      <c r="F44" s="39">
        <f t="shared" si="15"/>
        <v>728.57523575620996</v>
      </c>
      <c r="G44" s="39">
        <f t="shared" si="15"/>
        <v>37.098633340410004</v>
      </c>
      <c r="H44" s="39">
        <f t="shared" si="15"/>
        <v>37.255565210699999</v>
      </c>
      <c r="I44" s="39">
        <f t="shared" si="15"/>
        <v>23.250621950430002</v>
      </c>
      <c r="J44" s="39">
        <f t="shared" si="15"/>
        <v>25.911117303440001</v>
      </c>
      <c r="K44" s="39">
        <f t="shared" si="15"/>
        <v>123.51593780497998</v>
      </c>
    </row>
    <row r="45" spans="1:35" outlineLevel="3" collapsed="1" x14ac:dyDescent="0.35">
      <c r="A45" s="4" t="s">
        <v>13</v>
      </c>
      <c r="B45" s="3">
        <f>SUM(B46:B50)</f>
        <v>1.81881882333</v>
      </c>
      <c r="C45" s="14">
        <f t="shared" ref="C45:F45" si="16">SUM(C46:C50)</f>
        <v>2.1155570852299999</v>
      </c>
      <c r="D45" s="14">
        <f t="shared" si="16"/>
        <v>608.46361238457996</v>
      </c>
      <c r="E45" s="14">
        <f t="shared" si="16"/>
        <v>1.9340897415799994</v>
      </c>
      <c r="F45" s="14">
        <f t="shared" si="16"/>
        <v>614.33207803471998</v>
      </c>
      <c r="G45" s="3">
        <f>SUM(G46:G48)</f>
        <v>2.5204561734600004</v>
      </c>
      <c r="H45" s="3">
        <f>SUM(H46:H48)</f>
        <v>2.2950222564899998</v>
      </c>
      <c r="I45" s="3">
        <f>SUM(I46:I48)</f>
        <v>2.3728741600500003</v>
      </c>
      <c r="J45" s="3">
        <f>SUM(J46:J48)</f>
        <v>2.14075759317</v>
      </c>
      <c r="K45" s="3">
        <f>SUM(K46:K48)</f>
        <v>9.3291101831700001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35">
      <c r="A46" s="5" t="s">
        <v>7</v>
      </c>
      <c r="B46" s="17">
        <v>1.81881882333</v>
      </c>
      <c r="C46" s="17">
        <v>2.1155570852299999</v>
      </c>
      <c r="D46" s="18">
        <v>2.0679471112699872</v>
      </c>
      <c r="E46" s="17">
        <v>1.9340897415799994</v>
      </c>
      <c r="F46" s="17">
        <v>7.9364127614099864</v>
      </c>
      <c r="G46" s="22">
        <v>2.5204561734600004</v>
      </c>
      <c r="H46" s="22">
        <v>2.2950222564899998</v>
      </c>
      <c r="I46" s="22">
        <v>2.3728741600500003</v>
      </c>
      <c r="J46" s="22">
        <v>2.14075759317</v>
      </c>
      <c r="K46" s="22">
        <v>9.3291101831700001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4" x14ac:dyDescent="0.35">
      <c r="A47" s="5" t="s">
        <v>11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35">
      <c r="A48" s="5" t="s">
        <v>8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s="6" customFormat="1" hidden="1" outlineLevel="4" x14ac:dyDescent="0.35">
      <c r="A49" s="15" t="s">
        <v>26</v>
      </c>
      <c r="B49" s="14"/>
      <c r="C49" s="14"/>
      <c r="D49" s="16">
        <v>72.857118326390008</v>
      </c>
      <c r="E49" s="14"/>
      <c r="F49" s="14">
        <v>72.857118326390008</v>
      </c>
      <c r="G49" s="7"/>
      <c r="H49" s="7"/>
      <c r="I49" s="7"/>
      <c r="J49" s="7"/>
      <c r="K49" s="7"/>
    </row>
    <row r="50" spans="1:35" s="6" customFormat="1" hidden="1" outlineLevel="4" x14ac:dyDescent="0.35">
      <c r="A50" s="15" t="s">
        <v>27</v>
      </c>
      <c r="B50" s="14"/>
      <c r="C50" s="14"/>
      <c r="D50" s="16">
        <v>533.53854694691995</v>
      </c>
      <c r="E50" s="14"/>
      <c r="F50" s="14">
        <v>533.53854694691995</v>
      </c>
      <c r="G50" s="7"/>
      <c r="H50" s="7"/>
      <c r="I50" s="7"/>
      <c r="J50" s="7"/>
      <c r="K50" s="7"/>
    </row>
    <row r="51" spans="1:35" outlineLevel="3" collapsed="1" x14ac:dyDescent="0.35">
      <c r="A51" s="4" t="s">
        <v>14</v>
      </c>
      <c r="B51" s="3">
        <f t="shared" ref="B51:K51" si="17">SUM(B52:B56)</f>
        <v>0.14859312763999999</v>
      </c>
      <c r="C51" s="3">
        <f t="shared" si="17"/>
        <v>6.8829800410000003E-2</v>
      </c>
      <c r="D51" s="3">
        <f t="shared" si="17"/>
        <v>0.21657736057999999</v>
      </c>
      <c r="E51" s="3">
        <f t="shared" si="17"/>
        <v>0.22351714318999999</v>
      </c>
      <c r="F51" s="3">
        <f t="shared" si="17"/>
        <v>0.65751743182</v>
      </c>
      <c r="G51" s="3">
        <f t="shared" si="17"/>
        <v>0.51379982633999999</v>
      </c>
      <c r="H51" s="3">
        <f t="shared" si="17"/>
        <v>1.01975822593</v>
      </c>
      <c r="I51" s="3">
        <f t="shared" si="17"/>
        <v>0.48038041372999996</v>
      </c>
      <c r="J51" s="3">
        <f t="shared" si="17"/>
        <v>0.9539341267</v>
      </c>
      <c r="K51" s="3">
        <f t="shared" si="17"/>
        <v>2.9678725927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35">
      <c r="A52" s="5" t="s">
        <v>15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 outlineLevel="4" x14ac:dyDescent="0.35">
      <c r="A53" s="5" t="s">
        <v>7</v>
      </c>
      <c r="B53" s="3">
        <v>0.14859312763999999</v>
      </c>
      <c r="C53" s="3">
        <v>6.8829800410000003E-2</v>
      </c>
      <c r="D53" s="3">
        <v>0.21657736057999999</v>
      </c>
      <c r="E53" s="3">
        <v>7.5094570860000001E-2</v>
      </c>
      <c r="F53" s="3">
        <v>0.50909485949</v>
      </c>
      <c r="G53" s="3">
        <v>0.30425372613000001</v>
      </c>
      <c r="H53" s="3">
        <v>0.10035363326000001</v>
      </c>
      <c r="I53" s="3">
        <v>0.27083431351999998</v>
      </c>
      <c r="J53" s="3">
        <v>7.1564535240000005E-2</v>
      </c>
      <c r="K53" s="3">
        <v>0.74700620814999996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35">
      <c r="A54" s="5" t="s">
        <v>11</v>
      </c>
      <c r="B54" s="3"/>
      <c r="C54" s="3">
        <v>0</v>
      </c>
      <c r="D54" s="3"/>
      <c r="E54" s="3">
        <v>0.14842257233</v>
      </c>
      <c r="F54" s="3">
        <v>0.14842257233</v>
      </c>
      <c r="G54" s="3"/>
      <c r="H54" s="3">
        <v>0.1535405919</v>
      </c>
      <c r="I54" s="3"/>
      <c r="J54" s="3">
        <v>0.15354059073000001</v>
      </c>
      <c r="K54" s="3">
        <v>0.30708118263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outlineLevel="4" x14ac:dyDescent="0.35">
      <c r="A55" s="5" t="s">
        <v>12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0.20954610021</v>
      </c>
      <c r="H55" s="3">
        <v>0.76586400077000005</v>
      </c>
      <c r="I55" s="3">
        <v>0.20954610021</v>
      </c>
      <c r="J55" s="3">
        <v>0.72882900073000001</v>
      </c>
      <c r="K55" s="3">
        <v>1.9137852019199999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35">
      <c r="A56" s="5" t="s">
        <v>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outlineLevel="3" collapsed="1" x14ac:dyDescent="0.35">
      <c r="A57" s="4" t="s">
        <v>16</v>
      </c>
      <c r="B57" s="3">
        <f t="shared" ref="B57:K57" si="18">SUM(B58:B60)</f>
        <v>24.853690967160002</v>
      </c>
      <c r="C57" s="3">
        <f t="shared" si="18"/>
        <v>42.292420778679997</v>
      </c>
      <c r="D57" s="3">
        <f t="shared" si="18"/>
        <v>27.316972856020001</v>
      </c>
      <c r="E57" s="3">
        <f t="shared" si="18"/>
        <v>19.122555687809999</v>
      </c>
      <c r="F57" s="3">
        <f t="shared" si="18"/>
        <v>113.58564028967001</v>
      </c>
      <c r="G57" s="3">
        <f t="shared" si="18"/>
        <v>34.064377340610001</v>
      </c>
      <c r="H57" s="3">
        <f t="shared" si="18"/>
        <v>33.940784728280001</v>
      </c>
      <c r="I57" s="3">
        <f t="shared" si="18"/>
        <v>20.397367376650003</v>
      </c>
      <c r="J57" s="3">
        <f t="shared" si="18"/>
        <v>22.816425583570002</v>
      </c>
      <c r="K57" s="3">
        <f t="shared" si="18"/>
        <v>111.21895502910999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hidden="1" outlineLevel="4" x14ac:dyDescent="0.35">
      <c r="A58" s="5" t="s">
        <v>7</v>
      </c>
      <c r="B58" s="3">
        <v>0.55557955049999996</v>
      </c>
      <c r="C58" s="3">
        <v>27.711587114810001</v>
      </c>
      <c r="D58" s="3">
        <v>0.65211269431999996</v>
      </c>
      <c r="E58" s="3">
        <v>3.04054178162</v>
      </c>
      <c r="F58" s="3">
        <v>31.95982114125</v>
      </c>
      <c r="G58" s="3">
        <v>0.77652064822</v>
      </c>
      <c r="H58" s="3">
        <v>5.8413031629200001</v>
      </c>
      <c r="I58" s="3">
        <v>0.77648399216999997</v>
      </c>
      <c r="J58" s="3">
        <v>6.0531554399500003</v>
      </c>
      <c r="K58" s="3">
        <v>13.44746324326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hidden="1" outlineLevel="4" x14ac:dyDescent="0.35">
      <c r="A59" s="5" t="s">
        <v>8</v>
      </c>
      <c r="B59" s="3">
        <v>6.6078078816600003</v>
      </c>
      <c r="C59" s="3">
        <v>4.5635899138699996</v>
      </c>
      <c r="D59" s="3">
        <v>7.4535283754200004</v>
      </c>
      <c r="E59" s="3">
        <v>5.0710763836200003</v>
      </c>
      <c r="F59" s="3">
        <v>23.696002554570001</v>
      </c>
      <c r="G59" s="3">
        <v>8.4062260830100008</v>
      </c>
      <c r="H59" s="3">
        <v>5.2734284175299999</v>
      </c>
      <c r="I59" s="3">
        <v>8.1854552480400002</v>
      </c>
      <c r="J59" s="3">
        <v>5.3278420071800001</v>
      </c>
      <c r="K59" s="3">
        <v>27.192951755759999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hidden="1" outlineLevel="4" x14ac:dyDescent="0.35">
      <c r="A60" s="5" t="s">
        <v>17</v>
      </c>
      <c r="B60" s="3">
        <v>17.690303535000002</v>
      </c>
      <c r="C60" s="3">
        <v>10.01724375</v>
      </c>
      <c r="D60" s="3">
        <v>19.211331786279999</v>
      </c>
      <c r="E60" s="3">
        <v>11.01093752257</v>
      </c>
      <c r="F60" s="3">
        <v>57.929816593849999</v>
      </c>
      <c r="G60" s="3">
        <v>24.88163060938</v>
      </c>
      <c r="H60" s="3">
        <v>22.826053147829999</v>
      </c>
      <c r="I60" s="3">
        <v>11.435428136440001</v>
      </c>
      <c r="J60" s="3">
        <v>11.435428136440001</v>
      </c>
      <c r="K60" s="3">
        <v>70.578540030089997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ht="39.75" customHeight="1" x14ac:dyDescent="0.35">
      <c r="A61" s="40" t="s">
        <v>28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ht="53.25" customHeight="1" x14ac:dyDescent="0.35">
      <c r="A62" s="41" t="s">
        <v>29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</row>
    <row r="63" spans="1:35" ht="16.5" customHeight="1" x14ac:dyDescent="0.35"/>
    <row r="64" spans="1:35" s="26" customFormat="1" x14ac:dyDescent="0.35">
      <c r="A64" s="27"/>
      <c r="B64" s="27">
        <v>2026</v>
      </c>
      <c r="C64" s="27">
        <v>2027</v>
      </c>
      <c r="D64" s="27">
        <v>2028</v>
      </c>
      <c r="E64" s="27">
        <v>2029</v>
      </c>
      <c r="F64" s="27">
        <v>2030</v>
      </c>
      <c r="G64" s="27">
        <v>2031</v>
      </c>
      <c r="H64" s="27">
        <v>2032</v>
      </c>
      <c r="I64" s="27">
        <v>2033</v>
      </c>
      <c r="J64" s="27">
        <v>2034</v>
      </c>
      <c r="K64" s="27">
        <v>2035</v>
      </c>
      <c r="L64" s="27">
        <v>2036</v>
      </c>
      <c r="M64" s="27">
        <v>2037</v>
      </c>
    </row>
    <row r="65" spans="1:13" s="23" customFormat="1" x14ac:dyDescent="0.35">
      <c r="A65" s="24" t="s">
        <v>0</v>
      </c>
      <c r="B65" s="25">
        <f t="shared" ref="B65:M65" si="19">B66+B83</f>
        <v>601.58645019969003</v>
      </c>
      <c r="C65" s="25">
        <f t="shared" si="19"/>
        <v>579.22712725512997</v>
      </c>
      <c r="D65" s="25">
        <f t="shared" si="19"/>
        <v>402.00366226673998</v>
      </c>
      <c r="E65" s="25">
        <f t="shared" si="19"/>
        <v>487.74741461094999</v>
      </c>
      <c r="F65" s="25">
        <f t="shared" si="19"/>
        <v>386.48117655516</v>
      </c>
      <c r="G65" s="25">
        <f t="shared" si="19"/>
        <v>390.66051786561997</v>
      </c>
      <c r="H65" s="25">
        <f t="shared" si="19"/>
        <v>382.55642418050996</v>
      </c>
      <c r="I65" s="25">
        <f t="shared" si="19"/>
        <v>313.27674595502003</v>
      </c>
      <c r="J65" s="25">
        <f t="shared" si="19"/>
        <v>511.63945813660996</v>
      </c>
      <c r="K65" s="25">
        <f t="shared" si="19"/>
        <v>522.17780262911992</v>
      </c>
      <c r="L65" s="25">
        <f t="shared" si="19"/>
        <v>463.28115109667999</v>
      </c>
      <c r="M65" s="25">
        <f t="shared" si="19"/>
        <v>335.27314818443006</v>
      </c>
    </row>
    <row r="66" spans="1:13" s="23" customFormat="1" outlineLevel="1" x14ac:dyDescent="0.35">
      <c r="A66" s="36" t="s">
        <v>1</v>
      </c>
      <c r="B66" s="37">
        <f t="shared" ref="B66:M66" si="20">B67+B76</f>
        <v>330.43035676386</v>
      </c>
      <c r="C66" s="37">
        <f t="shared" si="20"/>
        <v>281.83171029745</v>
      </c>
      <c r="D66" s="37">
        <f t="shared" si="20"/>
        <v>121.54599678896001</v>
      </c>
      <c r="E66" s="37">
        <f t="shared" si="20"/>
        <v>97.644967488289993</v>
      </c>
      <c r="F66" s="37">
        <f t="shared" si="20"/>
        <v>108.02875086216</v>
      </c>
      <c r="G66" s="37">
        <f t="shared" si="20"/>
        <v>125.84418513514998</v>
      </c>
      <c r="H66" s="37">
        <f t="shared" si="20"/>
        <v>108.11513092126</v>
      </c>
      <c r="I66" s="37">
        <f t="shared" si="20"/>
        <v>112.71922992549</v>
      </c>
      <c r="J66" s="37">
        <f t="shared" si="20"/>
        <v>95.954899316959995</v>
      </c>
      <c r="K66" s="37">
        <f t="shared" si="20"/>
        <v>112.73235927776001</v>
      </c>
      <c r="L66" s="37">
        <f t="shared" si="20"/>
        <v>126.70585266999998</v>
      </c>
      <c r="M66" s="37">
        <f t="shared" si="20"/>
        <v>167.85836080800001</v>
      </c>
    </row>
    <row r="67" spans="1:13" s="23" customFormat="1" outlineLevel="2" x14ac:dyDescent="0.35">
      <c r="A67" s="38" t="s">
        <v>2</v>
      </c>
      <c r="B67" s="39">
        <f t="shared" ref="B67:M67" si="21">B68+B70+B72</f>
        <v>137.82021669653</v>
      </c>
      <c r="C67" s="39">
        <f t="shared" si="21"/>
        <v>108.16034860166</v>
      </c>
      <c r="D67" s="39">
        <f t="shared" si="21"/>
        <v>79.042280266480006</v>
      </c>
      <c r="E67" s="39">
        <f t="shared" si="21"/>
        <v>73.132034965809993</v>
      </c>
      <c r="F67" s="39">
        <f t="shared" si="21"/>
        <v>70.978697339679997</v>
      </c>
      <c r="G67" s="39">
        <f t="shared" si="21"/>
        <v>67.653134623559993</v>
      </c>
      <c r="H67" s="39">
        <f t="shared" si="21"/>
        <v>63.084179398779995</v>
      </c>
      <c r="I67" s="39">
        <f t="shared" si="21"/>
        <v>59.739113403010002</v>
      </c>
      <c r="J67" s="39">
        <f t="shared" si="21"/>
        <v>53.724902794480002</v>
      </c>
      <c r="K67" s="39">
        <f t="shared" si="21"/>
        <v>48.662362754780006</v>
      </c>
      <c r="L67" s="39">
        <f t="shared" si="21"/>
        <v>42.784808669999997</v>
      </c>
      <c r="M67" s="39">
        <f t="shared" si="21"/>
        <v>35.760616808000002</v>
      </c>
    </row>
    <row r="68" spans="1:13" s="30" customFormat="1" outlineLevel="3" collapsed="1" x14ac:dyDescent="0.35">
      <c r="A68" s="34" t="s">
        <v>3</v>
      </c>
      <c r="B68" s="33">
        <f t="shared" ref="B68:M68" si="22">SUM(B69:B69)</f>
        <v>2.5000000000000001E-4</v>
      </c>
      <c r="C68" s="33">
        <f t="shared" si="22"/>
        <v>2.5000000000000001E-4</v>
      </c>
      <c r="D68" s="33">
        <f t="shared" si="22"/>
        <v>0</v>
      </c>
      <c r="E68" s="33">
        <f t="shared" si="22"/>
        <v>0</v>
      </c>
      <c r="F68" s="33">
        <f t="shared" si="22"/>
        <v>0</v>
      </c>
      <c r="G68" s="33">
        <f t="shared" si="22"/>
        <v>0</v>
      </c>
      <c r="H68" s="33">
        <f t="shared" si="22"/>
        <v>0</v>
      </c>
      <c r="I68" s="33">
        <f t="shared" si="22"/>
        <v>0</v>
      </c>
      <c r="J68" s="33">
        <f t="shared" si="22"/>
        <v>0</v>
      </c>
      <c r="K68" s="33">
        <f t="shared" si="22"/>
        <v>0</v>
      </c>
      <c r="L68" s="33">
        <f t="shared" si="22"/>
        <v>0</v>
      </c>
      <c r="M68" s="33">
        <f t="shared" si="22"/>
        <v>0</v>
      </c>
    </row>
    <row r="69" spans="1:13" s="30" customFormat="1" hidden="1" outlineLevel="4" x14ac:dyDescent="0.35">
      <c r="A69" s="35" t="s">
        <v>4</v>
      </c>
      <c r="B69" s="33">
        <v>2.5000000000000001E-4</v>
      </c>
      <c r="C69" s="33">
        <v>2.5000000000000001E-4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3" s="30" customFormat="1" outlineLevel="3" collapsed="1" x14ac:dyDescent="0.35">
      <c r="A70" s="34" t="s">
        <v>5</v>
      </c>
      <c r="B70" s="33">
        <f t="shared" ref="B70:M70" si="23">SUM(B71:B71)</f>
        <v>6.3630674289999994E-2</v>
      </c>
      <c r="C70" s="33">
        <f t="shared" si="23"/>
        <v>5.7018048170000002E-2</v>
      </c>
      <c r="D70" s="33">
        <f t="shared" si="23"/>
        <v>5.0412240580000003E-2</v>
      </c>
      <c r="E70" s="33">
        <f t="shared" si="23"/>
        <v>4.3792795910000001E-2</v>
      </c>
      <c r="F70" s="33">
        <f t="shared" si="23"/>
        <v>3.7180169780000001E-2</v>
      </c>
      <c r="G70" s="33">
        <f t="shared" si="23"/>
        <v>3.0567543660000002E-2</v>
      </c>
      <c r="H70" s="33">
        <f t="shared" si="23"/>
        <v>2.3961736080000001E-2</v>
      </c>
      <c r="I70" s="33">
        <f t="shared" si="23"/>
        <v>1.7342291409999998E-2</v>
      </c>
      <c r="J70" s="33">
        <f t="shared" si="23"/>
        <v>1.072966528E-2</v>
      </c>
      <c r="K70" s="33">
        <f t="shared" si="23"/>
        <v>4.1170391799999996E-3</v>
      </c>
      <c r="L70" s="33">
        <f t="shared" si="23"/>
        <v>0</v>
      </c>
      <c r="M70" s="33">
        <f t="shared" si="23"/>
        <v>0</v>
      </c>
    </row>
    <row r="71" spans="1:13" s="30" customFormat="1" hidden="1" outlineLevel="4" x14ac:dyDescent="0.35">
      <c r="A71" s="35" t="s">
        <v>4</v>
      </c>
      <c r="B71" s="33">
        <v>6.3630674289999994E-2</v>
      </c>
      <c r="C71" s="33">
        <v>5.7018048170000002E-2</v>
      </c>
      <c r="D71" s="33">
        <v>5.0412240580000003E-2</v>
      </c>
      <c r="E71" s="33">
        <v>4.3792795910000001E-2</v>
      </c>
      <c r="F71" s="33">
        <v>3.7180169780000001E-2</v>
      </c>
      <c r="G71" s="33">
        <v>3.0567543660000002E-2</v>
      </c>
      <c r="H71" s="33">
        <v>2.3961736080000001E-2</v>
      </c>
      <c r="I71" s="33">
        <v>1.7342291409999998E-2</v>
      </c>
      <c r="J71" s="33">
        <v>1.072966528E-2</v>
      </c>
      <c r="K71" s="33">
        <v>4.1170391799999996E-3</v>
      </c>
      <c r="L71" s="33"/>
      <c r="M71" s="33"/>
    </row>
    <row r="72" spans="1:13" s="30" customFormat="1" outlineLevel="3" collapsed="1" x14ac:dyDescent="0.35">
      <c r="A72" s="34" t="s">
        <v>6</v>
      </c>
      <c r="B72" s="33">
        <f t="shared" ref="B72:M72" si="24">SUM(B73:B75)</f>
        <v>137.75633602223999</v>
      </c>
      <c r="C72" s="33">
        <f t="shared" si="24"/>
        <v>108.10308055349</v>
      </c>
      <c r="D72" s="33">
        <f t="shared" si="24"/>
        <v>78.991868025900004</v>
      </c>
      <c r="E72" s="33">
        <f t="shared" si="24"/>
        <v>73.088242169899999</v>
      </c>
      <c r="F72" s="33">
        <f t="shared" si="24"/>
        <v>70.941517169899996</v>
      </c>
      <c r="G72" s="33">
        <f t="shared" si="24"/>
        <v>67.622567079899994</v>
      </c>
      <c r="H72" s="33">
        <f t="shared" si="24"/>
        <v>63.060217662699998</v>
      </c>
      <c r="I72" s="33">
        <f t="shared" si="24"/>
        <v>59.721771111599999</v>
      </c>
      <c r="J72" s="33">
        <f t="shared" si="24"/>
        <v>53.714173129199999</v>
      </c>
      <c r="K72" s="33">
        <f t="shared" si="24"/>
        <v>48.658245715600003</v>
      </c>
      <c r="L72" s="33">
        <f t="shared" si="24"/>
        <v>42.784808669999997</v>
      </c>
      <c r="M72" s="33">
        <f t="shared" si="24"/>
        <v>35.760616808000002</v>
      </c>
    </row>
    <row r="73" spans="1:13" s="30" customFormat="1" hidden="1" outlineLevel="4" x14ac:dyDescent="0.35">
      <c r="A73" s="35" t="s">
        <v>7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  <row r="74" spans="1:13" s="30" customFormat="1" hidden="1" outlineLevel="4" x14ac:dyDescent="0.35">
      <c r="A74" s="35" t="s">
        <v>4</v>
      </c>
      <c r="B74" s="33">
        <v>137.75633602223999</v>
      </c>
      <c r="C74" s="33">
        <v>108.10308055349</v>
      </c>
      <c r="D74" s="33">
        <v>78.991868025900004</v>
      </c>
      <c r="E74" s="33">
        <v>73.088242169899999</v>
      </c>
      <c r="F74" s="33">
        <v>70.941517169899996</v>
      </c>
      <c r="G74" s="33">
        <v>67.622567079899994</v>
      </c>
      <c r="H74" s="33">
        <v>63.060217662699998</v>
      </c>
      <c r="I74" s="33">
        <v>59.721771111599999</v>
      </c>
      <c r="J74" s="33">
        <v>53.714173129199999</v>
      </c>
      <c r="K74" s="33">
        <v>48.658245715600003</v>
      </c>
      <c r="L74" s="33">
        <v>42.784808669999997</v>
      </c>
      <c r="M74" s="33">
        <v>35.760616808000002</v>
      </c>
    </row>
    <row r="75" spans="1:13" s="30" customFormat="1" hidden="1" outlineLevel="4" x14ac:dyDescent="0.35">
      <c r="A75" s="35" t="s">
        <v>8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</row>
    <row r="76" spans="1:13" s="23" customFormat="1" outlineLevel="2" x14ac:dyDescent="0.35">
      <c r="A76" s="38" t="s">
        <v>9</v>
      </c>
      <c r="B76" s="39">
        <f t="shared" ref="B76:M76" si="25">B77+B79</f>
        <v>192.61014006733001</v>
      </c>
      <c r="C76" s="39">
        <f t="shared" si="25"/>
        <v>173.67136169579001</v>
      </c>
      <c r="D76" s="39">
        <f t="shared" si="25"/>
        <v>42.503716522480005</v>
      </c>
      <c r="E76" s="39">
        <f t="shared" si="25"/>
        <v>24.512932522480003</v>
      </c>
      <c r="F76" s="39">
        <f t="shared" si="25"/>
        <v>37.050053522479999</v>
      </c>
      <c r="G76" s="39">
        <f t="shared" si="25"/>
        <v>58.191050511589999</v>
      </c>
      <c r="H76" s="39">
        <f t="shared" si="25"/>
        <v>45.030951522480002</v>
      </c>
      <c r="I76" s="39">
        <f t="shared" si="25"/>
        <v>52.980116522480003</v>
      </c>
      <c r="J76" s="39">
        <f t="shared" si="25"/>
        <v>42.22999652248</v>
      </c>
      <c r="K76" s="39">
        <f t="shared" si="25"/>
        <v>64.069996522980006</v>
      </c>
      <c r="L76" s="39">
        <f t="shared" si="25"/>
        <v>83.921043999999995</v>
      </c>
      <c r="M76" s="39">
        <f t="shared" si="25"/>
        <v>132.09774400000001</v>
      </c>
    </row>
    <row r="77" spans="1:13" s="30" customFormat="1" outlineLevel="3" collapsed="1" x14ac:dyDescent="0.35">
      <c r="A77" s="34" t="s">
        <v>5</v>
      </c>
      <c r="B77" s="33">
        <f t="shared" ref="B77:M77" si="26">SUM(B78:B78)</f>
        <v>0.13225252248</v>
      </c>
      <c r="C77" s="33">
        <f t="shared" si="26"/>
        <v>0.13225252248</v>
      </c>
      <c r="D77" s="33">
        <f t="shared" si="26"/>
        <v>0.13225252248</v>
      </c>
      <c r="E77" s="33">
        <f t="shared" si="26"/>
        <v>0.13225252248</v>
      </c>
      <c r="F77" s="33">
        <f t="shared" si="26"/>
        <v>0.13225252248</v>
      </c>
      <c r="G77" s="33">
        <f t="shared" si="26"/>
        <v>0.13225252248</v>
      </c>
      <c r="H77" s="33">
        <f t="shared" si="26"/>
        <v>0.13225252248</v>
      </c>
      <c r="I77" s="33">
        <f t="shared" si="26"/>
        <v>0.13225252248</v>
      </c>
      <c r="J77" s="33">
        <f t="shared" si="26"/>
        <v>0.13225252248</v>
      </c>
      <c r="K77" s="33">
        <f t="shared" si="26"/>
        <v>0.13225252298000001</v>
      </c>
      <c r="L77" s="33">
        <f t="shared" si="26"/>
        <v>0</v>
      </c>
      <c r="M77" s="33">
        <f t="shared" si="26"/>
        <v>0</v>
      </c>
    </row>
    <row r="78" spans="1:13" s="30" customFormat="1" hidden="1" outlineLevel="4" x14ac:dyDescent="0.35">
      <c r="A78" s="35" t="s">
        <v>4</v>
      </c>
      <c r="B78" s="33">
        <v>0.13225252248</v>
      </c>
      <c r="C78" s="33">
        <v>0.13225252248</v>
      </c>
      <c r="D78" s="33">
        <v>0.13225252248</v>
      </c>
      <c r="E78" s="33">
        <v>0.13225252248</v>
      </c>
      <c r="F78" s="33">
        <v>0.13225252248</v>
      </c>
      <c r="G78" s="33">
        <v>0.13225252248</v>
      </c>
      <c r="H78" s="33">
        <v>0.13225252248</v>
      </c>
      <c r="I78" s="33">
        <v>0.13225252248</v>
      </c>
      <c r="J78" s="33">
        <v>0.13225252248</v>
      </c>
      <c r="K78" s="33">
        <v>0.13225252298000001</v>
      </c>
      <c r="L78" s="33"/>
      <c r="M78" s="33"/>
    </row>
    <row r="79" spans="1:13" s="30" customFormat="1" outlineLevel="3" collapsed="1" x14ac:dyDescent="0.35">
      <c r="A79" s="34" t="s">
        <v>6</v>
      </c>
      <c r="B79" s="33">
        <f t="shared" ref="B79:M79" si="27">SUM(B80:B82)</f>
        <v>192.47788754485001</v>
      </c>
      <c r="C79" s="33">
        <f t="shared" si="27"/>
        <v>173.53910917331001</v>
      </c>
      <c r="D79" s="33">
        <f t="shared" si="27"/>
        <v>42.371464000000003</v>
      </c>
      <c r="E79" s="33">
        <f t="shared" si="27"/>
        <v>24.380680000000002</v>
      </c>
      <c r="F79" s="33">
        <f t="shared" si="27"/>
        <v>36.917800999999997</v>
      </c>
      <c r="G79" s="33">
        <f t="shared" si="27"/>
        <v>58.058797989109998</v>
      </c>
      <c r="H79" s="33">
        <f t="shared" si="27"/>
        <v>44.898699000000001</v>
      </c>
      <c r="I79" s="33">
        <f t="shared" si="27"/>
        <v>52.847864000000001</v>
      </c>
      <c r="J79" s="33">
        <f t="shared" si="27"/>
        <v>42.097743999999999</v>
      </c>
      <c r="K79" s="33">
        <f t="shared" si="27"/>
        <v>63.937744000000002</v>
      </c>
      <c r="L79" s="33">
        <f t="shared" si="27"/>
        <v>83.921043999999995</v>
      </c>
      <c r="M79" s="33">
        <f t="shared" si="27"/>
        <v>132.09774400000001</v>
      </c>
    </row>
    <row r="80" spans="1:13" s="30" customFormat="1" hidden="1" outlineLevel="4" x14ac:dyDescent="0.35">
      <c r="A80" s="35" t="s">
        <v>7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</row>
    <row r="81" spans="1:13" s="30" customFormat="1" hidden="1" outlineLevel="4" x14ac:dyDescent="0.35">
      <c r="A81" s="35" t="s">
        <v>4</v>
      </c>
      <c r="B81" s="33">
        <v>192.47788754485001</v>
      </c>
      <c r="C81" s="33">
        <v>173.53910917331001</v>
      </c>
      <c r="D81" s="33">
        <v>42.371464000000003</v>
      </c>
      <c r="E81" s="33">
        <v>24.380680000000002</v>
      </c>
      <c r="F81" s="33">
        <v>36.917800999999997</v>
      </c>
      <c r="G81" s="33">
        <v>58.058797989109998</v>
      </c>
      <c r="H81" s="33">
        <v>44.898699000000001</v>
      </c>
      <c r="I81" s="33">
        <v>52.847864000000001</v>
      </c>
      <c r="J81" s="33">
        <v>42.097743999999999</v>
      </c>
      <c r="K81" s="33">
        <v>63.937744000000002</v>
      </c>
      <c r="L81" s="33">
        <v>83.921043999999995</v>
      </c>
      <c r="M81" s="33">
        <v>132.09774400000001</v>
      </c>
    </row>
    <row r="82" spans="1:13" s="30" customFormat="1" hidden="1" outlineLevel="4" x14ac:dyDescent="0.35">
      <c r="A82" s="35" t="s">
        <v>8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</row>
    <row r="83" spans="1:13" s="23" customFormat="1" outlineLevel="1" x14ac:dyDescent="0.35">
      <c r="A83" s="36" t="s">
        <v>10</v>
      </c>
      <c r="B83" s="37">
        <f t="shared" ref="B83:M83" si="28">B84+B105</f>
        <v>271.15609343583003</v>
      </c>
      <c r="C83" s="37">
        <f t="shared" si="28"/>
        <v>297.39541695768003</v>
      </c>
      <c r="D83" s="37">
        <f t="shared" si="28"/>
        <v>280.45766547777998</v>
      </c>
      <c r="E83" s="37">
        <f t="shared" si="28"/>
        <v>390.10244712266001</v>
      </c>
      <c r="F83" s="37">
        <f t="shared" si="28"/>
        <v>278.45242569300001</v>
      </c>
      <c r="G83" s="37">
        <f t="shared" si="28"/>
        <v>264.81633273046998</v>
      </c>
      <c r="H83" s="37">
        <f t="shared" si="28"/>
        <v>274.44129325924996</v>
      </c>
      <c r="I83" s="37">
        <f t="shared" si="28"/>
        <v>200.55751602953001</v>
      </c>
      <c r="J83" s="37">
        <f t="shared" si="28"/>
        <v>415.68455881964996</v>
      </c>
      <c r="K83" s="37">
        <f t="shared" si="28"/>
        <v>409.44544335135993</v>
      </c>
      <c r="L83" s="37">
        <f t="shared" si="28"/>
        <v>336.57529842667998</v>
      </c>
      <c r="M83" s="37">
        <f t="shared" si="28"/>
        <v>167.41478737643001</v>
      </c>
    </row>
    <row r="84" spans="1:13" s="23" customFormat="1" outlineLevel="2" x14ac:dyDescent="0.35">
      <c r="A84" s="38" t="s">
        <v>2</v>
      </c>
      <c r="B84" s="39">
        <f t="shared" ref="B84:M84" si="29">B85+B91+B95+B101</f>
        <v>131.87881353064</v>
      </c>
      <c r="C84" s="39">
        <f t="shared" si="29"/>
        <v>136.16080747708</v>
      </c>
      <c r="D84" s="39">
        <f t="shared" si="29"/>
        <v>135.09993798937001</v>
      </c>
      <c r="E84" s="39">
        <f t="shared" si="29"/>
        <v>127.15695630297</v>
      </c>
      <c r="F84" s="39">
        <f t="shared" si="29"/>
        <v>103.18843950074</v>
      </c>
      <c r="G84" s="39">
        <f t="shared" si="29"/>
        <v>88.997769958769993</v>
      </c>
      <c r="H84" s="39">
        <f t="shared" si="29"/>
        <v>83.487477043360002</v>
      </c>
      <c r="I84" s="39">
        <f t="shared" si="29"/>
        <v>77.941195522409998</v>
      </c>
      <c r="J84" s="39">
        <f t="shared" si="29"/>
        <v>82.381210153019993</v>
      </c>
      <c r="K84" s="39">
        <f t="shared" si="29"/>
        <v>65.040673131019986</v>
      </c>
      <c r="L84" s="39">
        <f t="shared" si="29"/>
        <v>49.983275931060007</v>
      </c>
      <c r="M84" s="39">
        <f t="shared" si="29"/>
        <v>40.677747637860001</v>
      </c>
    </row>
    <row r="85" spans="1:13" s="30" customFormat="1" outlineLevel="3" collapsed="1" x14ac:dyDescent="0.35">
      <c r="A85" s="34" t="s">
        <v>3</v>
      </c>
      <c r="B85" s="33">
        <f t="shared" ref="B85:M85" si="30">SUM(B86:B90)</f>
        <v>0.51704786841000006</v>
      </c>
      <c r="C85" s="33">
        <f t="shared" si="30"/>
        <v>0.21897595077999998</v>
      </c>
      <c r="D85" s="33">
        <f t="shared" si="30"/>
        <v>0.13547572527999999</v>
      </c>
      <c r="E85" s="33">
        <f t="shared" si="30"/>
        <v>0.13188771778</v>
      </c>
      <c r="F85" s="33">
        <f t="shared" si="30"/>
        <v>0.1160831401</v>
      </c>
      <c r="G85" s="33">
        <f t="shared" si="30"/>
        <v>0.11485914009999999</v>
      </c>
      <c r="H85" s="33">
        <f t="shared" si="30"/>
        <v>0.11396970009999999</v>
      </c>
      <c r="I85" s="33">
        <f t="shared" si="30"/>
        <v>0.11396970009999999</v>
      </c>
      <c r="J85" s="33">
        <f t="shared" si="30"/>
        <v>0.11396970009999999</v>
      </c>
      <c r="K85" s="33">
        <f t="shared" si="30"/>
        <v>0.1133220001</v>
      </c>
      <c r="L85" s="33">
        <f t="shared" si="30"/>
        <v>0.1133220001</v>
      </c>
      <c r="M85" s="33">
        <f t="shared" si="30"/>
        <v>0.11232750010000001</v>
      </c>
    </row>
    <row r="86" spans="1:13" s="30" customFormat="1" hidden="1" outlineLevel="4" x14ac:dyDescent="0.35">
      <c r="A86" s="35" t="s">
        <v>7</v>
      </c>
      <c r="B86" s="33">
        <v>5.0685000000000001E-3</v>
      </c>
      <c r="C86" s="33">
        <v>5.0575999999999998E-3</v>
      </c>
      <c r="D86" s="33">
        <v>5.0358E-3</v>
      </c>
      <c r="E86" s="33">
        <v>1.4477925E-3</v>
      </c>
      <c r="F86" s="33">
        <v>8.8944000000000002E-4</v>
      </c>
      <c r="G86" s="33">
        <v>8.8944000000000002E-4</v>
      </c>
      <c r="H86" s="33"/>
      <c r="I86" s="33"/>
      <c r="J86" s="33"/>
      <c r="K86" s="33"/>
      <c r="L86" s="33"/>
      <c r="M86" s="33"/>
    </row>
    <row r="87" spans="1:13" s="30" customFormat="1" hidden="1" outlineLevel="4" x14ac:dyDescent="0.35">
      <c r="A87" s="35" t="s">
        <v>11</v>
      </c>
      <c r="B87" s="33">
        <v>1.51125E-3</v>
      </c>
      <c r="C87" s="33">
        <v>1.508E-3</v>
      </c>
      <c r="D87" s="33">
        <v>1.5015E-3</v>
      </c>
      <c r="E87" s="33">
        <v>1.5015E-3</v>
      </c>
      <c r="F87" s="33">
        <v>1.3259999999999999E-3</v>
      </c>
      <c r="G87" s="33">
        <v>1.3259999999999999E-3</v>
      </c>
      <c r="H87" s="33">
        <v>1.3259999999999999E-3</v>
      </c>
      <c r="I87" s="33">
        <v>1.3259999999999999E-3</v>
      </c>
      <c r="J87" s="33">
        <v>1.3259999999999999E-3</v>
      </c>
      <c r="K87" s="33">
        <v>1.3259999999999999E-3</v>
      </c>
      <c r="L87" s="33">
        <v>1.3259999999999999E-3</v>
      </c>
      <c r="M87" s="33">
        <v>3.3149999999999998E-4</v>
      </c>
    </row>
    <row r="88" spans="1:13" s="30" customFormat="1" hidden="1" outlineLevel="4" x14ac:dyDescent="0.35">
      <c r="A88" s="35" t="s">
        <v>12</v>
      </c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</row>
    <row r="89" spans="1:13" s="30" customFormat="1" hidden="1" outlineLevel="4" x14ac:dyDescent="0.35">
      <c r="A89" s="35" t="s">
        <v>4</v>
      </c>
      <c r="B89" s="33">
        <v>6.4999999999999996E-6</v>
      </c>
      <c r="C89" s="33">
        <v>6.4999999999999996E-6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</row>
    <row r="90" spans="1:13" s="30" customFormat="1" hidden="1" outlineLevel="4" x14ac:dyDescent="0.35">
      <c r="A90" s="35" t="s">
        <v>8</v>
      </c>
      <c r="B90" s="33">
        <v>0.51046161841000004</v>
      </c>
      <c r="C90" s="33">
        <v>0.21240385077999999</v>
      </c>
      <c r="D90" s="33">
        <v>0.12893842527999999</v>
      </c>
      <c r="E90" s="33">
        <v>0.12893842527999999</v>
      </c>
      <c r="F90" s="33">
        <v>0.1138677001</v>
      </c>
      <c r="G90" s="33">
        <v>0.11264370009999999</v>
      </c>
      <c r="H90" s="33">
        <v>0.11264370009999999</v>
      </c>
      <c r="I90" s="33">
        <v>0.11264370009999999</v>
      </c>
      <c r="J90" s="33">
        <v>0.11264370009999999</v>
      </c>
      <c r="K90" s="33">
        <v>0.11199600010000001</v>
      </c>
      <c r="L90" s="33">
        <v>0.11199600010000001</v>
      </c>
      <c r="M90" s="33">
        <v>0.11199600010000001</v>
      </c>
    </row>
    <row r="91" spans="1:13" s="30" customFormat="1" outlineLevel="3" collapsed="1" x14ac:dyDescent="0.35">
      <c r="A91" s="34" t="s">
        <v>13</v>
      </c>
      <c r="B91" s="33">
        <f t="shared" ref="B91:M91" si="31">SUM(B92:B94)</f>
        <v>21.989534808070001</v>
      </c>
      <c r="C91" s="33">
        <f t="shared" si="31"/>
        <v>28.807971340709997</v>
      </c>
      <c r="D91" s="33">
        <f t="shared" si="31"/>
        <v>35.544404287029998</v>
      </c>
      <c r="E91" s="33">
        <f t="shared" si="31"/>
        <v>33.633664010849998</v>
      </c>
      <c r="F91" s="33">
        <f t="shared" si="31"/>
        <v>27.847313426979998</v>
      </c>
      <c r="G91" s="33">
        <f t="shared" si="31"/>
        <v>27.445694512620001</v>
      </c>
      <c r="H91" s="33">
        <f t="shared" si="31"/>
        <v>27.366228500999998</v>
      </c>
      <c r="I91" s="33">
        <f t="shared" si="31"/>
        <v>27.304383581890001</v>
      </c>
      <c r="J91" s="33">
        <f t="shared" si="31"/>
        <v>34.857216225110001</v>
      </c>
      <c r="K91" s="33">
        <f t="shared" si="31"/>
        <v>19.445070999249999</v>
      </c>
      <c r="L91" s="33">
        <f t="shared" si="31"/>
        <v>6.1299846843000001</v>
      </c>
      <c r="M91" s="33">
        <f t="shared" si="31"/>
        <v>4.4214139800000003E-2</v>
      </c>
    </row>
    <row r="92" spans="1:13" s="30" customFormat="1" hidden="1" outlineLevel="4" x14ac:dyDescent="0.35">
      <c r="A92" s="35" t="s">
        <v>7</v>
      </c>
      <c r="B92" s="29">
        <v>0.95983735881999999</v>
      </c>
      <c r="C92" s="33">
        <v>0.61407352068999999</v>
      </c>
      <c r="D92" s="33">
        <v>0.32219181966999999</v>
      </c>
      <c r="E92" s="33">
        <v>9.9533078699999999E-2</v>
      </c>
      <c r="F92" s="33">
        <v>4.6905879659999997E-2</v>
      </c>
      <c r="G92" s="33">
        <v>2.9396977080000001E-2</v>
      </c>
      <c r="H92" s="33">
        <v>8.0733695000000001E-3</v>
      </c>
      <c r="I92" s="33">
        <v>6.3143333600000004E-3</v>
      </c>
      <c r="J92" s="33">
        <v>4.5771418599999999E-3</v>
      </c>
      <c r="K92" s="33"/>
      <c r="L92" s="33"/>
      <c r="M92" s="33"/>
    </row>
    <row r="93" spans="1:13" s="30" customFormat="1" hidden="1" outlineLevel="4" x14ac:dyDescent="0.35">
      <c r="A93" s="35" t="s">
        <v>11</v>
      </c>
      <c r="B93" s="33">
        <v>0.68728707252999999</v>
      </c>
      <c r="C93" s="33">
        <v>0.68580903560999995</v>
      </c>
      <c r="D93" s="33">
        <v>0.65434259748000001</v>
      </c>
      <c r="E93" s="33">
        <v>0.58557060364000002</v>
      </c>
      <c r="F93" s="33">
        <v>0.45801314324999998</v>
      </c>
      <c r="G93" s="33">
        <v>0.39889899975999998</v>
      </c>
      <c r="H93" s="33">
        <v>0.34075659572</v>
      </c>
      <c r="I93" s="33">
        <v>0.28067071275</v>
      </c>
      <c r="J93" s="33">
        <v>0.22155656976999999</v>
      </c>
      <c r="K93" s="33">
        <v>0.16244242627</v>
      </c>
      <c r="L93" s="33">
        <v>0.10365219699</v>
      </c>
      <c r="M93" s="33">
        <v>4.4214139800000003E-2</v>
      </c>
    </row>
    <row r="94" spans="1:13" s="30" customFormat="1" hidden="1" outlineLevel="4" x14ac:dyDescent="0.35">
      <c r="A94" s="35" t="s">
        <v>8</v>
      </c>
      <c r="B94" s="33">
        <v>20.34241037672</v>
      </c>
      <c r="C94" s="33">
        <v>27.508088784409999</v>
      </c>
      <c r="D94" s="33">
        <v>34.567869869879999</v>
      </c>
      <c r="E94" s="33">
        <v>32.948560328509998</v>
      </c>
      <c r="F94" s="33">
        <v>27.342394404069999</v>
      </c>
      <c r="G94" s="33">
        <v>27.01739853578</v>
      </c>
      <c r="H94" s="33">
        <v>27.01739853578</v>
      </c>
      <c r="I94" s="33">
        <v>27.01739853578</v>
      </c>
      <c r="J94" s="33">
        <v>34.631082513480003</v>
      </c>
      <c r="K94" s="33">
        <v>19.282628572979998</v>
      </c>
      <c r="L94" s="33">
        <v>6.0263324873100004</v>
      </c>
      <c r="M94" s="33"/>
    </row>
    <row r="95" spans="1:13" s="30" customFormat="1" outlineLevel="3" collapsed="1" x14ac:dyDescent="0.35">
      <c r="A95" s="34" t="s">
        <v>14</v>
      </c>
      <c r="B95" s="33">
        <f t="shared" ref="B95:M95" si="32">SUM(B96:B100)</f>
        <v>0.73075535011999992</v>
      </c>
      <c r="C95" s="33">
        <f t="shared" si="32"/>
        <v>6.7377932995499989</v>
      </c>
      <c r="D95" s="33">
        <f t="shared" si="32"/>
        <v>4.8927085115300004</v>
      </c>
      <c r="E95" s="33">
        <f t="shared" si="32"/>
        <v>5.2327713307799995</v>
      </c>
      <c r="F95" s="33">
        <f t="shared" si="32"/>
        <v>3.9926450599200001</v>
      </c>
      <c r="G95" s="33">
        <f t="shared" si="32"/>
        <v>3.3599157113499998</v>
      </c>
      <c r="H95" s="33">
        <f t="shared" si="32"/>
        <v>3.5710424274200001</v>
      </c>
      <c r="I95" s="33">
        <f t="shared" si="32"/>
        <v>2.00921862021</v>
      </c>
      <c r="J95" s="33">
        <f t="shared" si="32"/>
        <v>1.7055033557200001</v>
      </c>
      <c r="K95" s="33">
        <f t="shared" si="32"/>
        <v>1.5622438191700001</v>
      </c>
      <c r="L95" s="33">
        <f t="shared" si="32"/>
        <v>1.4626499991599999</v>
      </c>
      <c r="M95" s="33">
        <f t="shared" si="32"/>
        <v>0.31902027996999999</v>
      </c>
    </row>
    <row r="96" spans="1:13" s="30" customFormat="1" hidden="1" outlineLevel="4" x14ac:dyDescent="0.35">
      <c r="A96" s="35" t="s">
        <v>15</v>
      </c>
      <c r="B96" s="33">
        <v>0</v>
      </c>
      <c r="C96" s="33">
        <v>1.7436319015199999</v>
      </c>
      <c r="D96" s="33">
        <v>1.70204794389</v>
      </c>
      <c r="E96" s="33">
        <v>2.2412505832299998</v>
      </c>
      <c r="F96" s="33">
        <v>1.52650958949</v>
      </c>
      <c r="G96" s="33">
        <v>1.0705736487399999</v>
      </c>
      <c r="H96" s="33">
        <v>1.56217972474</v>
      </c>
      <c r="I96" s="33">
        <v>0.62852314622000005</v>
      </c>
      <c r="J96" s="33">
        <v>0.4102613859</v>
      </c>
      <c r="K96" s="33">
        <v>0.35044558782000002</v>
      </c>
      <c r="L96" s="33">
        <v>0.32812092918000002</v>
      </c>
      <c r="M96" s="33"/>
    </row>
    <row r="97" spans="1:13" s="30" customFormat="1" hidden="1" outlineLevel="4" x14ac:dyDescent="0.35">
      <c r="A97" s="35" t="s">
        <v>7</v>
      </c>
      <c r="B97" s="33">
        <v>0.27127042726</v>
      </c>
      <c r="C97" s="33">
        <v>3.08170552106</v>
      </c>
      <c r="D97" s="33">
        <v>1.3824343538999999</v>
      </c>
      <c r="E97" s="33">
        <v>1.20122938493</v>
      </c>
      <c r="F97" s="33">
        <v>0.89697847223000005</v>
      </c>
      <c r="G97" s="33">
        <v>0.73470181132000001</v>
      </c>
      <c r="H97" s="33">
        <v>0.78757563680999998</v>
      </c>
      <c r="I97" s="33">
        <v>0.69629923731999999</v>
      </c>
      <c r="J97" s="33">
        <v>0.64629934813000001</v>
      </c>
      <c r="K97" s="33">
        <v>0.59630256881999999</v>
      </c>
      <c r="L97" s="33">
        <v>0.54652763188999998</v>
      </c>
      <c r="M97" s="33">
        <v>7.9255568509999999E-2</v>
      </c>
    </row>
    <row r="98" spans="1:13" s="30" customFormat="1" hidden="1" outlineLevel="4" x14ac:dyDescent="0.35">
      <c r="A98" s="35" t="s">
        <v>11</v>
      </c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</row>
    <row r="99" spans="1:13" s="30" customFormat="1" hidden="1" outlineLevel="4" x14ac:dyDescent="0.35">
      <c r="A99" s="35" t="s">
        <v>12</v>
      </c>
      <c r="B99" s="33">
        <v>0.45948492285999998</v>
      </c>
      <c r="C99" s="33">
        <v>1.0434355910099999</v>
      </c>
      <c r="D99" s="33">
        <v>1.0299245473700001</v>
      </c>
      <c r="E99" s="33">
        <v>1.0192549636499999</v>
      </c>
      <c r="F99" s="33">
        <v>0.89320116485000001</v>
      </c>
      <c r="G99" s="33">
        <v>0.88364384440999999</v>
      </c>
      <c r="H99" s="33">
        <v>0.34761289421000002</v>
      </c>
      <c r="I99" s="33">
        <v>0.32154163504</v>
      </c>
      <c r="J99" s="33">
        <v>0.29643741375999999</v>
      </c>
      <c r="K99" s="33">
        <v>0.27333984830000002</v>
      </c>
      <c r="L99" s="33">
        <v>0.25616666277</v>
      </c>
      <c r="M99" s="33">
        <v>0.23976471146</v>
      </c>
    </row>
    <row r="100" spans="1:13" s="30" customFormat="1" hidden="1" outlineLevel="4" x14ac:dyDescent="0.35">
      <c r="A100" s="35" t="s">
        <v>8</v>
      </c>
      <c r="B100" s="33">
        <v>0</v>
      </c>
      <c r="C100" s="33">
        <v>0.86902028596000003</v>
      </c>
      <c r="D100" s="33">
        <v>0.77830166636999998</v>
      </c>
      <c r="E100" s="33">
        <v>0.77103639896999998</v>
      </c>
      <c r="F100" s="33">
        <v>0.67595583334999998</v>
      </c>
      <c r="G100" s="33">
        <v>0.67099640687999995</v>
      </c>
      <c r="H100" s="33">
        <v>0.87367417166000005</v>
      </c>
      <c r="I100" s="33">
        <v>0.36285460163</v>
      </c>
      <c r="J100" s="33">
        <v>0.35250520793000001</v>
      </c>
      <c r="K100" s="33">
        <v>0.34215581423000002</v>
      </c>
      <c r="L100" s="33">
        <v>0.33183477532</v>
      </c>
      <c r="M100" s="33"/>
    </row>
    <row r="101" spans="1:13" s="30" customFormat="1" outlineLevel="3" collapsed="1" x14ac:dyDescent="0.35">
      <c r="A101" s="34" t="s">
        <v>16</v>
      </c>
      <c r="B101" s="33">
        <f t="shared" ref="B101:M101" si="33">SUM(B102:B104)</f>
        <v>108.64147550404</v>
      </c>
      <c r="C101" s="33">
        <f t="shared" si="33"/>
        <v>100.39606688604</v>
      </c>
      <c r="D101" s="33">
        <f t="shared" si="33"/>
        <v>94.527349465529994</v>
      </c>
      <c r="E101" s="33">
        <f t="shared" si="33"/>
        <v>88.158633243560004</v>
      </c>
      <c r="F101" s="33">
        <f t="shared" si="33"/>
        <v>71.232397873739998</v>
      </c>
      <c r="G101" s="33">
        <f t="shared" si="33"/>
        <v>58.077300594699999</v>
      </c>
      <c r="H101" s="33">
        <f t="shared" si="33"/>
        <v>52.436236414839996</v>
      </c>
      <c r="I101" s="33">
        <f t="shared" si="33"/>
        <v>48.513623620209998</v>
      </c>
      <c r="J101" s="33">
        <f t="shared" si="33"/>
        <v>45.704520872090001</v>
      </c>
      <c r="K101" s="33">
        <f t="shared" si="33"/>
        <v>43.920036312499995</v>
      </c>
      <c r="L101" s="33">
        <f t="shared" si="33"/>
        <v>42.277319247500003</v>
      </c>
      <c r="M101" s="33">
        <f t="shared" si="33"/>
        <v>40.202185717989998</v>
      </c>
    </row>
    <row r="102" spans="1:13" s="30" customFormat="1" hidden="1" outlineLevel="4" x14ac:dyDescent="0.35">
      <c r="A102" s="35" t="s">
        <v>7</v>
      </c>
      <c r="B102" s="33">
        <v>30.03428764109</v>
      </c>
      <c r="C102" s="33">
        <v>28.942036048870001</v>
      </c>
      <c r="D102" s="33">
        <v>28.350019215620001</v>
      </c>
      <c r="E102" s="33">
        <v>27.920327701320002</v>
      </c>
      <c r="F102" s="33">
        <v>23.298240547239999</v>
      </c>
      <c r="G102" s="33">
        <v>20.567873419960002</v>
      </c>
      <c r="H102" s="33">
        <v>17.986255009139999</v>
      </c>
      <c r="I102" s="33">
        <v>17.40870685506</v>
      </c>
      <c r="J102" s="33">
        <v>16.861608941469999</v>
      </c>
      <c r="K102" s="33">
        <v>16.635387506360001</v>
      </c>
      <c r="L102" s="33">
        <v>16.29117525513</v>
      </c>
      <c r="M102" s="33">
        <v>15.65503844483</v>
      </c>
    </row>
    <row r="103" spans="1:13" s="30" customFormat="1" hidden="1" outlineLevel="4" x14ac:dyDescent="0.35">
      <c r="A103" s="35" t="s">
        <v>8</v>
      </c>
      <c r="B103" s="33">
        <v>40.345304754830003</v>
      </c>
      <c r="C103" s="33">
        <v>38.248247190089998</v>
      </c>
      <c r="D103" s="33">
        <v>36.184147814820001</v>
      </c>
      <c r="E103" s="33">
        <v>34.022556131320002</v>
      </c>
      <c r="F103" s="33">
        <v>28.123065482809999</v>
      </c>
      <c r="G103" s="33">
        <v>26.040190498649999</v>
      </c>
      <c r="H103" s="33">
        <v>23.997922173069998</v>
      </c>
      <c r="I103" s="33">
        <v>22.20000845457</v>
      </c>
      <c r="J103" s="33">
        <v>20.76264923726</v>
      </c>
      <c r="K103" s="33">
        <v>19.395263016329999</v>
      </c>
      <c r="L103" s="33">
        <v>18.078242069110001</v>
      </c>
      <c r="M103" s="33">
        <v>16.663001739479999</v>
      </c>
    </row>
    <row r="104" spans="1:13" s="30" customFormat="1" hidden="1" outlineLevel="4" x14ac:dyDescent="0.35">
      <c r="A104" s="35" t="s">
        <v>17</v>
      </c>
      <c r="B104" s="33">
        <v>38.261883108120003</v>
      </c>
      <c r="C104" s="33">
        <v>33.205783647079997</v>
      </c>
      <c r="D104" s="33">
        <v>29.993182435089999</v>
      </c>
      <c r="E104" s="33">
        <v>26.215749410920001</v>
      </c>
      <c r="F104" s="33">
        <v>19.811091843690001</v>
      </c>
      <c r="G104" s="33">
        <v>11.46923667609</v>
      </c>
      <c r="H104" s="33">
        <v>10.452059232630001</v>
      </c>
      <c r="I104" s="33">
        <v>8.9049083105799998</v>
      </c>
      <c r="J104" s="33">
        <v>8.0802626933599999</v>
      </c>
      <c r="K104" s="33">
        <v>7.8893857898100004</v>
      </c>
      <c r="L104" s="33">
        <v>7.9079019232599999</v>
      </c>
      <c r="M104" s="33">
        <v>7.8841455336799999</v>
      </c>
    </row>
    <row r="105" spans="1:13" s="23" customFormat="1" outlineLevel="2" x14ac:dyDescent="0.35">
      <c r="A105" s="38" t="s">
        <v>9</v>
      </c>
      <c r="B105" s="39">
        <f t="shared" ref="B105:M105" si="34">B106+B112+B118</f>
        <v>139.27727990519</v>
      </c>
      <c r="C105" s="39">
        <f t="shared" si="34"/>
        <v>161.2346094806</v>
      </c>
      <c r="D105" s="39">
        <f t="shared" si="34"/>
        <v>145.35772748841001</v>
      </c>
      <c r="E105" s="39">
        <f t="shared" si="34"/>
        <v>262.94549081969001</v>
      </c>
      <c r="F105" s="39">
        <f t="shared" si="34"/>
        <v>175.26398619226001</v>
      </c>
      <c r="G105" s="39">
        <f t="shared" si="34"/>
        <v>175.81856277169999</v>
      </c>
      <c r="H105" s="39">
        <f t="shared" si="34"/>
        <v>190.95381621588999</v>
      </c>
      <c r="I105" s="39">
        <f t="shared" si="34"/>
        <v>122.61632050711999</v>
      </c>
      <c r="J105" s="39">
        <f t="shared" si="34"/>
        <v>333.30334866662997</v>
      </c>
      <c r="K105" s="39">
        <f t="shared" si="34"/>
        <v>344.40477022033997</v>
      </c>
      <c r="L105" s="39">
        <f t="shared" si="34"/>
        <v>286.59202249561997</v>
      </c>
      <c r="M105" s="39">
        <f t="shared" si="34"/>
        <v>126.73703973857</v>
      </c>
    </row>
    <row r="106" spans="1:13" s="30" customFormat="1" outlineLevel="3" collapsed="1" x14ac:dyDescent="0.35">
      <c r="A106" s="34" t="s">
        <v>13</v>
      </c>
      <c r="B106" s="33">
        <f t="shared" ref="B106:M106" si="35">SUM(B107:B109)</f>
        <v>8.6393916229799999</v>
      </c>
      <c r="C106" s="33">
        <f t="shared" si="35"/>
        <v>7.1131018820500005</v>
      </c>
      <c r="D106" s="33">
        <f t="shared" si="35"/>
        <v>7.1839085342900004</v>
      </c>
      <c r="E106" s="33">
        <f t="shared" si="35"/>
        <v>56.858668823990001</v>
      </c>
      <c r="F106" s="33">
        <f t="shared" si="35"/>
        <v>22.960166350830001</v>
      </c>
      <c r="G106" s="33">
        <f t="shared" si="35"/>
        <v>1.18190482087</v>
      </c>
      <c r="H106" s="33">
        <f t="shared" si="35"/>
        <v>1.1364791033999999</v>
      </c>
      <c r="I106" s="33">
        <f t="shared" si="35"/>
        <v>1.13647910393</v>
      </c>
      <c r="J106" s="33">
        <f t="shared" si="35"/>
        <v>210.64593214314999</v>
      </c>
      <c r="K106" s="33">
        <f t="shared" si="35"/>
        <v>187.59806892212998</v>
      </c>
      <c r="L106" s="33">
        <f t="shared" si="35"/>
        <v>156.53662978919999</v>
      </c>
      <c r="M106" s="33">
        <f t="shared" si="35"/>
        <v>1.0183139531400001</v>
      </c>
    </row>
    <row r="107" spans="1:13" s="30" customFormat="1" hidden="1" outlineLevel="4" x14ac:dyDescent="0.35">
      <c r="A107" s="35" t="s">
        <v>7</v>
      </c>
      <c r="B107" s="29">
        <v>8.6393916229799999</v>
      </c>
      <c r="C107" s="33">
        <v>6.8800216045000004</v>
      </c>
      <c r="D107" s="33">
        <v>6.0308177354300003</v>
      </c>
      <c r="E107" s="33">
        <v>1.7285568148599999</v>
      </c>
      <c r="F107" s="33">
        <v>0.27545893673999999</v>
      </c>
      <c r="G107" s="33">
        <v>0.16359086984999999</v>
      </c>
      <c r="H107" s="33">
        <v>0.11816515131999999</v>
      </c>
      <c r="I107" s="33">
        <v>0.11816515131999999</v>
      </c>
      <c r="J107" s="33">
        <v>0.11816515844</v>
      </c>
      <c r="K107" s="33"/>
      <c r="L107" s="33"/>
      <c r="M107" s="33"/>
    </row>
    <row r="108" spans="1:13" s="30" customFormat="1" hidden="1" outlineLevel="4" x14ac:dyDescent="0.35">
      <c r="A108" s="35" t="s">
        <v>11</v>
      </c>
      <c r="B108" s="33"/>
      <c r="C108" s="33">
        <v>0.23308027754999999</v>
      </c>
      <c r="D108" s="33">
        <v>1.1530907988600001</v>
      </c>
      <c r="E108" s="33">
        <v>1.1530907988600001</v>
      </c>
      <c r="F108" s="33">
        <v>1.0183139510200001</v>
      </c>
      <c r="G108" s="33">
        <v>1.0183139510200001</v>
      </c>
      <c r="H108" s="33">
        <v>1.01831395208</v>
      </c>
      <c r="I108" s="33">
        <v>1.01831395261</v>
      </c>
      <c r="J108" s="33">
        <v>1.0183139531400001</v>
      </c>
      <c r="K108" s="33">
        <v>1.0183139531400001</v>
      </c>
      <c r="L108" s="33">
        <v>1.0183139531400001</v>
      </c>
      <c r="M108" s="33">
        <v>1.0183139531400001</v>
      </c>
    </row>
    <row r="109" spans="1:13" s="30" customFormat="1" hidden="1" outlineLevel="4" x14ac:dyDescent="0.35">
      <c r="A109" s="35" t="s">
        <v>8</v>
      </c>
      <c r="B109" s="33"/>
      <c r="C109" s="33"/>
      <c r="D109" s="33"/>
      <c r="E109" s="33">
        <v>53.977021210270003</v>
      </c>
      <c r="F109" s="33">
        <v>21.666393463070001</v>
      </c>
      <c r="G109" s="33"/>
      <c r="H109" s="33"/>
      <c r="I109" s="33"/>
      <c r="J109" s="33">
        <v>209.50945303156999</v>
      </c>
      <c r="K109" s="33">
        <v>186.57975496898999</v>
      </c>
      <c r="L109" s="33">
        <v>155.51831583606</v>
      </c>
      <c r="M109" s="33"/>
    </row>
    <row r="110" spans="1:13" s="30" customFormat="1" hidden="1" outlineLevel="4" x14ac:dyDescent="0.35">
      <c r="A110" s="28" t="s">
        <v>26</v>
      </c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</row>
    <row r="111" spans="1:13" s="30" customFormat="1" hidden="1" outlineLevel="4" x14ac:dyDescent="0.35">
      <c r="A111" s="28" t="s">
        <v>27</v>
      </c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</row>
    <row r="112" spans="1:13" s="30" customFormat="1" outlineLevel="3" collapsed="1" x14ac:dyDescent="0.35">
      <c r="A112" s="34" t="s">
        <v>14</v>
      </c>
      <c r="B112" s="33">
        <f t="shared" ref="B112:M112" si="36">SUM(B113:B117)</f>
        <v>2.8240557151800001</v>
      </c>
      <c r="C112" s="33">
        <f t="shared" si="36"/>
        <v>39.684902290430003</v>
      </c>
      <c r="D112" s="33">
        <f t="shared" si="36"/>
        <v>37.800469568689998</v>
      </c>
      <c r="E112" s="33">
        <f t="shared" si="36"/>
        <v>43.743544727579994</v>
      </c>
      <c r="F112" s="33">
        <f t="shared" si="36"/>
        <v>40.777837734900004</v>
      </c>
      <c r="G112" s="33">
        <f t="shared" si="36"/>
        <v>39.837735060020002</v>
      </c>
      <c r="H112" s="33">
        <f t="shared" si="36"/>
        <v>55.630025086209997</v>
      </c>
      <c r="I112" s="33">
        <f t="shared" si="36"/>
        <v>27.330159107410001</v>
      </c>
      <c r="J112" s="33">
        <f t="shared" si="36"/>
        <v>16.148070119099998</v>
      </c>
      <c r="K112" s="33">
        <f t="shared" si="36"/>
        <v>10.78539223217</v>
      </c>
      <c r="L112" s="33">
        <f t="shared" si="36"/>
        <v>9.5551726826600003</v>
      </c>
      <c r="M112" s="33">
        <f t="shared" si="36"/>
        <v>7.1409491340599995</v>
      </c>
    </row>
    <row r="113" spans="1:13" s="30" customFormat="1" hidden="1" outlineLevel="4" x14ac:dyDescent="0.35">
      <c r="A113" s="35" t="s">
        <v>15</v>
      </c>
      <c r="B113" s="33">
        <v>0</v>
      </c>
      <c r="C113" s="33">
        <v>31.04546672108</v>
      </c>
      <c r="D113" s="33">
        <v>27.63530005702</v>
      </c>
      <c r="E113" s="33">
        <v>33.33330006864</v>
      </c>
      <c r="F113" s="33">
        <v>29.437200025300001</v>
      </c>
      <c r="G113" s="33">
        <v>29.437200025300001</v>
      </c>
      <c r="H113" s="33">
        <v>27.650840024840001</v>
      </c>
      <c r="I113" s="33">
        <v>16.832040014210001</v>
      </c>
      <c r="J113" s="33">
        <v>5.7616400070799996</v>
      </c>
      <c r="K113" s="33">
        <v>0.72964000043999999</v>
      </c>
      <c r="L113" s="33">
        <v>0.72964000134999996</v>
      </c>
      <c r="M113" s="33"/>
    </row>
    <row r="114" spans="1:13" s="30" customFormat="1" hidden="1" outlineLevel="4" x14ac:dyDescent="0.35">
      <c r="A114" s="35" t="s">
        <v>7</v>
      </c>
      <c r="B114" s="33">
        <v>0.80821282104000003</v>
      </c>
      <c r="C114" s="33">
        <v>6.3384877294099997</v>
      </c>
      <c r="D114" s="33">
        <v>7.6399656885900002</v>
      </c>
      <c r="E114" s="33">
        <v>7.5306749058699998</v>
      </c>
      <c r="F114" s="33">
        <v>7.8478507395400001</v>
      </c>
      <c r="G114" s="33">
        <v>6.9077480646599998</v>
      </c>
      <c r="H114" s="33">
        <v>7.0255364901300004</v>
      </c>
      <c r="I114" s="33">
        <v>5.5707910201799997</v>
      </c>
      <c r="J114" s="33">
        <v>5.5997914551200001</v>
      </c>
      <c r="K114" s="33">
        <v>5.5997914551200001</v>
      </c>
      <c r="L114" s="33">
        <v>5.5997914577900003</v>
      </c>
      <c r="M114" s="33">
        <v>3.9152079105399999</v>
      </c>
    </row>
    <row r="115" spans="1:13" s="30" customFormat="1" hidden="1" outlineLevel="4" x14ac:dyDescent="0.35">
      <c r="A115" s="35" t="s">
        <v>11</v>
      </c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</row>
    <row r="116" spans="1:13" s="30" customFormat="1" hidden="1" outlineLevel="4" x14ac:dyDescent="0.35">
      <c r="A116" s="35" t="s">
        <v>12</v>
      </c>
      <c r="B116" s="33">
        <v>2.01584289414</v>
      </c>
      <c r="C116" s="33">
        <v>2.2965625304600001</v>
      </c>
      <c r="D116" s="33">
        <v>2.5208374204199999</v>
      </c>
      <c r="E116" s="33">
        <v>2.8752033504100001</v>
      </c>
      <c r="F116" s="33">
        <v>3.4889309261600001</v>
      </c>
      <c r="G116" s="33">
        <v>3.4889309261600001</v>
      </c>
      <c r="H116" s="33">
        <v>4.92732848102</v>
      </c>
      <c r="I116" s="33">
        <v>4.92732807302</v>
      </c>
      <c r="J116" s="33">
        <v>4.7866386569000001</v>
      </c>
      <c r="K116" s="33">
        <v>4.4559607766099996</v>
      </c>
      <c r="L116" s="33">
        <v>3.22574122352</v>
      </c>
      <c r="M116" s="33">
        <v>3.22574122352</v>
      </c>
    </row>
    <row r="117" spans="1:13" s="30" customFormat="1" hidden="1" outlineLevel="4" x14ac:dyDescent="0.35">
      <c r="A117" s="35" t="s">
        <v>8</v>
      </c>
      <c r="B117" s="33"/>
      <c r="C117" s="33">
        <v>4.3853094800000002E-3</v>
      </c>
      <c r="D117" s="33">
        <v>4.3664026600000001E-3</v>
      </c>
      <c r="E117" s="33">
        <v>4.3664026600000001E-3</v>
      </c>
      <c r="F117" s="33">
        <v>3.8560438999999998E-3</v>
      </c>
      <c r="G117" s="33">
        <v>3.8560438999999998E-3</v>
      </c>
      <c r="H117" s="33">
        <v>16.02632009022</v>
      </c>
      <c r="I117" s="33"/>
      <c r="J117" s="33"/>
      <c r="K117" s="33"/>
      <c r="L117" s="33"/>
      <c r="M117" s="33"/>
    </row>
    <row r="118" spans="1:13" s="30" customFormat="1" outlineLevel="3" collapsed="1" x14ac:dyDescent="0.35">
      <c r="A118" s="34" t="s">
        <v>16</v>
      </c>
      <c r="B118" s="33">
        <f t="shared" ref="B118:M118" si="37">SUM(B119:B121)</f>
        <v>127.81383256703</v>
      </c>
      <c r="C118" s="33">
        <f t="shared" si="37"/>
        <v>114.43660530811999</v>
      </c>
      <c r="D118" s="33">
        <f t="shared" si="37"/>
        <v>100.37334938543</v>
      </c>
      <c r="E118" s="33">
        <f t="shared" si="37"/>
        <v>162.34327726812</v>
      </c>
      <c r="F118" s="33">
        <f t="shared" si="37"/>
        <v>111.52598210652999</v>
      </c>
      <c r="G118" s="33">
        <f t="shared" si="37"/>
        <v>134.79892289080999</v>
      </c>
      <c r="H118" s="33">
        <f t="shared" si="37"/>
        <v>134.18731202627998</v>
      </c>
      <c r="I118" s="33">
        <f t="shared" si="37"/>
        <v>94.149682295779996</v>
      </c>
      <c r="J118" s="33">
        <f t="shared" si="37"/>
        <v>106.50934640438</v>
      </c>
      <c r="K118" s="33">
        <f t="shared" si="37"/>
        <v>146.02130906604</v>
      </c>
      <c r="L118" s="33">
        <f t="shared" si="37"/>
        <v>120.50022002375999</v>
      </c>
      <c r="M118" s="33">
        <f t="shared" si="37"/>
        <v>118.57777665137</v>
      </c>
    </row>
    <row r="119" spans="1:13" s="30" customFormat="1" hidden="1" outlineLevel="4" x14ac:dyDescent="0.35">
      <c r="A119" s="35" t="s">
        <v>7</v>
      </c>
      <c r="B119" s="33">
        <v>21.18142605017</v>
      </c>
      <c r="C119" s="33">
        <v>32.008092918709998</v>
      </c>
      <c r="D119" s="33">
        <v>33.066449265709998</v>
      </c>
      <c r="E119" s="33">
        <v>73.054352556180007</v>
      </c>
      <c r="F119" s="33">
        <v>30.78517448909</v>
      </c>
      <c r="G119" s="33">
        <v>55.007020991460003</v>
      </c>
      <c r="H119" s="33">
        <v>49.784955523919997</v>
      </c>
      <c r="I119" s="33">
        <v>41.743198644529997</v>
      </c>
      <c r="J119" s="33">
        <v>69.493892262759999</v>
      </c>
      <c r="K119" s="33">
        <v>127.57967790796</v>
      </c>
      <c r="L119" s="33">
        <v>102.05858886567999</v>
      </c>
      <c r="M119" s="33">
        <v>100.69794375436</v>
      </c>
    </row>
    <row r="120" spans="1:13" s="30" customFormat="1" hidden="1" outlineLevel="4" x14ac:dyDescent="0.35">
      <c r="A120" s="35" t="s">
        <v>8</v>
      </c>
      <c r="B120" s="33">
        <v>27.79328385526</v>
      </c>
      <c r="C120" s="33">
        <v>29.080216695530002</v>
      </c>
      <c r="D120" s="33">
        <v>29.140825940319999</v>
      </c>
      <c r="E120" s="33">
        <v>30.314451422419999</v>
      </c>
      <c r="F120" s="33">
        <v>28.659454645059999</v>
      </c>
      <c r="G120" s="33">
        <v>27.710548926969999</v>
      </c>
      <c r="H120" s="33">
        <v>24.656529759960002</v>
      </c>
      <c r="I120" s="33">
        <v>20.271205159699999</v>
      </c>
      <c r="J120" s="33">
        <v>18.639205158260001</v>
      </c>
      <c r="K120" s="33">
        <v>18.44163115808</v>
      </c>
      <c r="L120" s="33">
        <v>18.44163115808</v>
      </c>
      <c r="M120" s="33">
        <v>17.879832897010001</v>
      </c>
    </row>
    <row r="121" spans="1:13" s="30" customFormat="1" hidden="1" outlineLevel="4" x14ac:dyDescent="0.35">
      <c r="A121" s="35" t="s">
        <v>17</v>
      </c>
      <c r="B121" s="33">
        <v>78.839122661600001</v>
      </c>
      <c r="C121" s="33">
        <v>53.348295693879997</v>
      </c>
      <c r="D121" s="33">
        <v>38.166074179399999</v>
      </c>
      <c r="E121" s="33">
        <v>58.974473289519999</v>
      </c>
      <c r="F121" s="33">
        <v>52.081352972380003</v>
      </c>
      <c r="G121" s="33">
        <v>52.081352972380003</v>
      </c>
      <c r="H121" s="33">
        <v>59.745826742399998</v>
      </c>
      <c r="I121" s="33">
        <v>32.135278491549997</v>
      </c>
      <c r="J121" s="33">
        <v>18.37624898336</v>
      </c>
      <c r="K121" s="33"/>
      <c r="L121" s="33"/>
      <c r="M121" s="33"/>
    </row>
    <row r="122" spans="1:13" s="30" customFormat="1" x14ac:dyDescent="0.35">
      <c r="A122" s="31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</row>
    <row r="123" spans="1:13" s="26" customFormat="1" x14ac:dyDescent="0.35">
      <c r="A123" s="27"/>
      <c r="B123" s="27">
        <v>2038</v>
      </c>
      <c r="C123" s="27">
        <v>2039</v>
      </c>
      <c r="D123" s="27">
        <v>2040</v>
      </c>
      <c r="E123" s="27">
        <v>2041</v>
      </c>
      <c r="F123" s="27">
        <v>2042</v>
      </c>
      <c r="G123" s="27">
        <v>2043</v>
      </c>
      <c r="H123" s="27">
        <v>2044</v>
      </c>
      <c r="I123" s="27">
        <v>2045</v>
      </c>
      <c r="J123" s="27">
        <v>2046</v>
      </c>
      <c r="K123" s="27">
        <v>2047</v>
      </c>
      <c r="L123" s="27">
        <v>2048</v>
      </c>
      <c r="M123" s="27">
        <v>2049</v>
      </c>
    </row>
    <row r="124" spans="1:13" s="23" customFormat="1" x14ac:dyDescent="0.35">
      <c r="A124" s="24" t="s">
        <v>0</v>
      </c>
      <c r="B124" s="25">
        <f t="shared" ref="B124:M124" si="38">B125+B142</f>
        <v>181.90316105914002</v>
      </c>
      <c r="C124" s="25">
        <f t="shared" si="38"/>
        <v>174.75786686546999</v>
      </c>
      <c r="D124" s="25">
        <f t="shared" si="38"/>
        <v>190.18784709633002</v>
      </c>
      <c r="E124" s="25">
        <f t="shared" si="38"/>
        <v>141.08771686079999</v>
      </c>
      <c r="F124" s="25">
        <f t="shared" si="38"/>
        <v>224.45092385826999</v>
      </c>
      <c r="G124" s="25">
        <f t="shared" si="38"/>
        <v>128.68055002276998</v>
      </c>
      <c r="H124" s="25">
        <f t="shared" si="38"/>
        <v>124.60143538666</v>
      </c>
      <c r="I124" s="25">
        <f t="shared" si="38"/>
        <v>121.46089504205</v>
      </c>
      <c r="J124" s="25">
        <f t="shared" si="38"/>
        <v>118.49647248931998</v>
      </c>
      <c r="K124" s="25">
        <f t="shared" si="38"/>
        <v>115.5902349246</v>
      </c>
      <c r="L124" s="25">
        <f t="shared" si="38"/>
        <v>100.26268740323998</v>
      </c>
      <c r="M124" s="25">
        <f t="shared" si="38"/>
        <v>98.955775049509995</v>
      </c>
    </row>
    <row r="125" spans="1:13" s="23" customFormat="1" outlineLevel="1" x14ac:dyDescent="0.35">
      <c r="A125" s="36" t="s">
        <v>1</v>
      </c>
      <c r="B125" s="37">
        <f t="shared" ref="B125:M125" si="39">B126+B135</f>
        <v>48.593759335999998</v>
      </c>
      <c r="C125" s="37">
        <f t="shared" si="39"/>
        <v>45.504157864</v>
      </c>
      <c r="D125" s="37">
        <f t="shared" si="39"/>
        <v>42.414556391999994</v>
      </c>
      <c r="E125" s="37">
        <f t="shared" si="39"/>
        <v>25.149954919999999</v>
      </c>
      <c r="F125" s="37">
        <f t="shared" si="39"/>
        <v>24.085353447999999</v>
      </c>
      <c r="G125" s="37">
        <f t="shared" si="39"/>
        <v>23.020751976</v>
      </c>
      <c r="H125" s="37">
        <f t="shared" si="39"/>
        <v>21.956150504</v>
      </c>
      <c r="I125" s="37">
        <f t="shared" si="39"/>
        <v>20.891549032</v>
      </c>
      <c r="J125" s="37">
        <f t="shared" si="39"/>
        <v>19.826947560000001</v>
      </c>
      <c r="K125" s="37">
        <f t="shared" si="39"/>
        <v>18.762353088000001</v>
      </c>
      <c r="L125" s="37">
        <f t="shared" si="39"/>
        <v>5.6</v>
      </c>
      <c r="M125" s="37">
        <f t="shared" si="39"/>
        <v>5.6</v>
      </c>
    </row>
    <row r="126" spans="1:13" s="23" customFormat="1" outlineLevel="2" x14ac:dyDescent="0.35">
      <c r="A126" s="38" t="s">
        <v>2</v>
      </c>
      <c r="B126" s="39">
        <f t="shared" ref="B126:M126" si="40">B127+B129+B131</f>
        <v>21.496015335999999</v>
      </c>
      <c r="C126" s="39">
        <f t="shared" si="40"/>
        <v>18.406413864000001</v>
      </c>
      <c r="D126" s="39">
        <f t="shared" si="40"/>
        <v>15.316812391999999</v>
      </c>
      <c r="E126" s="39">
        <f t="shared" si="40"/>
        <v>13.05221092</v>
      </c>
      <c r="F126" s="39">
        <f t="shared" si="40"/>
        <v>11.987609448000001</v>
      </c>
      <c r="G126" s="39">
        <f t="shared" si="40"/>
        <v>10.923007975999999</v>
      </c>
      <c r="H126" s="39">
        <f t="shared" si="40"/>
        <v>9.8584065039999995</v>
      </c>
      <c r="I126" s="39">
        <f t="shared" si="40"/>
        <v>8.7938050319999999</v>
      </c>
      <c r="J126" s="39">
        <f t="shared" si="40"/>
        <v>7.7292035600000002</v>
      </c>
      <c r="K126" s="39">
        <f t="shared" si="40"/>
        <v>6.6646020879999996</v>
      </c>
      <c r="L126" s="39">
        <f t="shared" si="40"/>
        <v>5.6</v>
      </c>
      <c r="M126" s="39">
        <f t="shared" si="40"/>
        <v>5.6</v>
      </c>
    </row>
    <row r="127" spans="1:13" s="30" customFormat="1" outlineLevel="3" collapsed="1" x14ac:dyDescent="0.35">
      <c r="A127" s="34" t="s">
        <v>3</v>
      </c>
      <c r="B127" s="33">
        <f t="shared" ref="B127:M127" si="41">SUM(B128:B128)</f>
        <v>0</v>
      </c>
      <c r="C127" s="33">
        <f t="shared" si="41"/>
        <v>0</v>
      </c>
      <c r="D127" s="33">
        <f t="shared" si="41"/>
        <v>0</v>
      </c>
      <c r="E127" s="33">
        <f t="shared" si="41"/>
        <v>0</v>
      </c>
      <c r="F127" s="33">
        <f t="shared" si="41"/>
        <v>0</v>
      </c>
      <c r="G127" s="33">
        <f t="shared" si="41"/>
        <v>0</v>
      </c>
      <c r="H127" s="33">
        <f t="shared" si="41"/>
        <v>0</v>
      </c>
      <c r="I127" s="33">
        <f t="shared" si="41"/>
        <v>0</v>
      </c>
      <c r="J127" s="33">
        <f t="shared" si="41"/>
        <v>0</v>
      </c>
      <c r="K127" s="33">
        <f t="shared" si="41"/>
        <v>0</v>
      </c>
      <c r="L127" s="33">
        <f t="shared" si="41"/>
        <v>0</v>
      </c>
      <c r="M127" s="33">
        <f t="shared" si="41"/>
        <v>0</v>
      </c>
    </row>
    <row r="128" spans="1:13" s="30" customFormat="1" hidden="1" outlineLevel="4" x14ac:dyDescent="0.35">
      <c r="A128" s="35" t="s">
        <v>4</v>
      </c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</row>
    <row r="129" spans="1:13" s="30" customFormat="1" outlineLevel="3" collapsed="1" x14ac:dyDescent="0.35">
      <c r="A129" s="34" t="s">
        <v>5</v>
      </c>
      <c r="B129" s="33">
        <f t="shared" ref="B129:M129" si="42">SUM(B130:B130)</f>
        <v>0</v>
      </c>
      <c r="C129" s="33">
        <f t="shared" si="42"/>
        <v>0</v>
      </c>
      <c r="D129" s="33">
        <f t="shared" si="42"/>
        <v>0</v>
      </c>
      <c r="E129" s="33">
        <f t="shared" si="42"/>
        <v>0</v>
      </c>
      <c r="F129" s="33">
        <f t="shared" si="42"/>
        <v>0</v>
      </c>
      <c r="G129" s="33">
        <f t="shared" si="42"/>
        <v>0</v>
      </c>
      <c r="H129" s="33">
        <f t="shared" si="42"/>
        <v>0</v>
      </c>
      <c r="I129" s="33">
        <f t="shared" si="42"/>
        <v>0</v>
      </c>
      <c r="J129" s="33">
        <f t="shared" si="42"/>
        <v>0</v>
      </c>
      <c r="K129" s="33">
        <f t="shared" si="42"/>
        <v>0</v>
      </c>
      <c r="L129" s="33">
        <f t="shared" si="42"/>
        <v>0</v>
      </c>
      <c r="M129" s="33">
        <f t="shared" si="42"/>
        <v>0</v>
      </c>
    </row>
    <row r="130" spans="1:13" s="30" customFormat="1" hidden="1" outlineLevel="4" x14ac:dyDescent="0.35">
      <c r="A130" s="35" t="s">
        <v>4</v>
      </c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</row>
    <row r="131" spans="1:13" s="30" customFormat="1" outlineLevel="3" collapsed="1" x14ac:dyDescent="0.35">
      <c r="A131" s="34" t="s">
        <v>6</v>
      </c>
      <c r="B131" s="33">
        <f t="shared" ref="B131:M131" si="43">SUM(B132:B134)</f>
        <v>21.496015335999999</v>
      </c>
      <c r="C131" s="33">
        <f t="shared" si="43"/>
        <v>18.406413864000001</v>
      </c>
      <c r="D131" s="33">
        <f t="shared" si="43"/>
        <v>15.316812391999999</v>
      </c>
      <c r="E131" s="33">
        <f t="shared" si="43"/>
        <v>13.05221092</v>
      </c>
      <c r="F131" s="33">
        <f t="shared" si="43"/>
        <v>11.987609448000001</v>
      </c>
      <c r="G131" s="33">
        <f t="shared" si="43"/>
        <v>10.923007975999999</v>
      </c>
      <c r="H131" s="33">
        <f t="shared" si="43"/>
        <v>9.8584065039999995</v>
      </c>
      <c r="I131" s="33">
        <f t="shared" si="43"/>
        <v>8.7938050319999999</v>
      </c>
      <c r="J131" s="33">
        <f t="shared" si="43"/>
        <v>7.7292035600000002</v>
      </c>
      <c r="K131" s="33">
        <f t="shared" si="43"/>
        <v>6.6646020879999996</v>
      </c>
      <c r="L131" s="33">
        <f t="shared" si="43"/>
        <v>5.6</v>
      </c>
      <c r="M131" s="33">
        <f t="shared" si="43"/>
        <v>5.6</v>
      </c>
    </row>
    <row r="132" spans="1:13" s="30" customFormat="1" hidden="1" outlineLevel="4" x14ac:dyDescent="0.35">
      <c r="A132" s="35" t="s">
        <v>7</v>
      </c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</row>
    <row r="133" spans="1:13" s="30" customFormat="1" hidden="1" outlineLevel="4" x14ac:dyDescent="0.35">
      <c r="A133" s="35" t="s">
        <v>4</v>
      </c>
      <c r="B133" s="33">
        <v>21.496015335999999</v>
      </c>
      <c r="C133" s="33">
        <v>18.406413864000001</v>
      </c>
      <c r="D133" s="33">
        <v>15.316812391999999</v>
      </c>
      <c r="E133" s="33">
        <v>13.05221092</v>
      </c>
      <c r="F133" s="33">
        <v>11.987609448000001</v>
      </c>
      <c r="G133" s="33">
        <v>10.923007975999999</v>
      </c>
      <c r="H133" s="33">
        <v>9.8584065039999995</v>
      </c>
      <c r="I133" s="33">
        <v>8.7938050319999999</v>
      </c>
      <c r="J133" s="33">
        <v>7.7292035600000002</v>
      </c>
      <c r="K133" s="33">
        <v>6.6646020879999996</v>
      </c>
      <c r="L133" s="33">
        <v>5.6</v>
      </c>
      <c r="M133" s="33">
        <v>5.6</v>
      </c>
    </row>
    <row r="134" spans="1:13" s="30" customFormat="1" hidden="1" outlineLevel="4" x14ac:dyDescent="0.35">
      <c r="A134" s="35" t="s">
        <v>8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</row>
    <row r="135" spans="1:13" s="23" customFormat="1" outlineLevel="2" x14ac:dyDescent="0.35">
      <c r="A135" s="38" t="s">
        <v>9</v>
      </c>
      <c r="B135" s="39">
        <f t="shared" ref="B135:M135" si="44">B136+B138</f>
        <v>27.097743999999999</v>
      </c>
      <c r="C135" s="39">
        <f t="shared" si="44"/>
        <v>27.097743999999999</v>
      </c>
      <c r="D135" s="39">
        <f t="shared" si="44"/>
        <v>27.097743999999999</v>
      </c>
      <c r="E135" s="39">
        <f t="shared" si="44"/>
        <v>12.097744</v>
      </c>
      <c r="F135" s="39">
        <f t="shared" si="44"/>
        <v>12.097744</v>
      </c>
      <c r="G135" s="39">
        <f t="shared" si="44"/>
        <v>12.097744</v>
      </c>
      <c r="H135" s="39">
        <f t="shared" si="44"/>
        <v>12.097744</v>
      </c>
      <c r="I135" s="39">
        <f t="shared" si="44"/>
        <v>12.097744</v>
      </c>
      <c r="J135" s="39">
        <f t="shared" si="44"/>
        <v>12.097744</v>
      </c>
      <c r="K135" s="39">
        <f t="shared" si="44"/>
        <v>12.097751000000001</v>
      </c>
      <c r="L135" s="39">
        <f t="shared" si="44"/>
        <v>0</v>
      </c>
      <c r="M135" s="39">
        <f t="shared" si="44"/>
        <v>0</v>
      </c>
    </row>
    <row r="136" spans="1:13" s="30" customFormat="1" outlineLevel="3" collapsed="1" x14ac:dyDescent="0.35">
      <c r="A136" s="34" t="s">
        <v>5</v>
      </c>
      <c r="B136" s="33">
        <f t="shared" ref="B136:M136" si="45">SUM(B137:B137)</f>
        <v>0</v>
      </c>
      <c r="C136" s="33">
        <f t="shared" si="45"/>
        <v>0</v>
      </c>
      <c r="D136" s="33">
        <f t="shared" si="45"/>
        <v>0</v>
      </c>
      <c r="E136" s="33">
        <f t="shared" si="45"/>
        <v>0</v>
      </c>
      <c r="F136" s="33">
        <f t="shared" si="45"/>
        <v>0</v>
      </c>
      <c r="G136" s="33">
        <f t="shared" si="45"/>
        <v>0</v>
      </c>
      <c r="H136" s="33">
        <f t="shared" si="45"/>
        <v>0</v>
      </c>
      <c r="I136" s="33">
        <f t="shared" si="45"/>
        <v>0</v>
      </c>
      <c r="J136" s="33">
        <f t="shared" si="45"/>
        <v>0</v>
      </c>
      <c r="K136" s="33">
        <f t="shared" si="45"/>
        <v>0</v>
      </c>
      <c r="L136" s="33">
        <f t="shared" si="45"/>
        <v>0</v>
      </c>
      <c r="M136" s="33">
        <f t="shared" si="45"/>
        <v>0</v>
      </c>
    </row>
    <row r="137" spans="1:13" s="30" customFormat="1" hidden="1" outlineLevel="4" x14ac:dyDescent="0.35">
      <c r="A137" s="35" t="s">
        <v>4</v>
      </c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</row>
    <row r="138" spans="1:13" s="30" customFormat="1" outlineLevel="3" collapsed="1" x14ac:dyDescent="0.35">
      <c r="A138" s="34" t="s">
        <v>6</v>
      </c>
      <c r="B138" s="33">
        <f t="shared" ref="B138:M138" si="46">SUM(B139:B141)</f>
        <v>27.097743999999999</v>
      </c>
      <c r="C138" s="33">
        <f t="shared" si="46"/>
        <v>27.097743999999999</v>
      </c>
      <c r="D138" s="33">
        <f t="shared" si="46"/>
        <v>27.097743999999999</v>
      </c>
      <c r="E138" s="33">
        <f t="shared" si="46"/>
        <v>12.097744</v>
      </c>
      <c r="F138" s="33">
        <f t="shared" si="46"/>
        <v>12.097744</v>
      </c>
      <c r="G138" s="33">
        <f t="shared" si="46"/>
        <v>12.097744</v>
      </c>
      <c r="H138" s="33">
        <f t="shared" si="46"/>
        <v>12.097744</v>
      </c>
      <c r="I138" s="33">
        <f t="shared" si="46"/>
        <v>12.097744</v>
      </c>
      <c r="J138" s="33">
        <f t="shared" si="46"/>
        <v>12.097744</v>
      </c>
      <c r="K138" s="33">
        <f t="shared" si="46"/>
        <v>12.097751000000001</v>
      </c>
      <c r="L138" s="33">
        <f t="shared" si="46"/>
        <v>0</v>
      </c>
      <c r="M138" s="33">
        <f t="shared" si="46"/>
        <v>0</v>
      </c>
    </row>
    <row r="139" spans="1:13" s="30" customFormat="1" hidden="1" outlineLevel="4" x14ac:dyDescent="0.35">
      <c r="A139" s="35" t="s">
        <v>7</v>
      </c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</row>
    <row r="140" spans="1:13" s="30" customFormat="1" hidden="1" outlineLevel="4" x14ac:dyDescent="0.35">
      <c r="A140" s="35" t="s">
        <v>4</v>
      </c>
      <c r="B140" s="33">
        <v>27.097743999999999</v>
      </c>
      <c r="C140" s="33">
        <v>27.097743999999999</v>
      </c>
      <c r="D140" s="33">
        <v>27.097743999999999</v>
      </c>
      <c r="E140" s="33">
        <v>12.097744</v>
      </c>
      <c r="F140" s="33">
        <v>12.097744</v>
      </c>
      <c r="G140" s="33">
        <v>12.097744</v>
      </c>
      <c r="H140" s="33">
        <v>12.097744</v>
      </c>
      <c r="I140" s="33">
        <v>12.097744</v>
      </c>
      <c r="J140" s="33">
        <v>12.097744</v>
      </c>
      <c r="K140" s="33">
        <v>12.097751000000001</v>
      </c>
      <c r="L140" s="33"/>
      <c r="M140" s="33"/>
    </row>
    <row r="141" spans="1:13" s="30" customFormat="1" hidden="1" outlineLevel="4" x14ac:dyDescent="0.35">
      <c r="A141" s="35" t="s">
        <v>8</v>
      </c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</row>
    <row r="142" spans="1:13" s="23" customFormat="1" outlineLevel="1" x14ac:dyDescent="0.35">
      <c r="A142" s="36" t="s">
        <v>10</v>
      </c>
      <c r="B142" s="37">
        <f t="shared" ref="B142:M142" si="47">B143+B164</f>
        <v>133.30940172314001</v>
      </c>
      <c r="C142" s="37">
        <f t="shared" si="47"/>
        <v>129.25370900146999</v>
      </c>
      <c r="D142" s="37">
        <f t="shared" si="47"/>
        <v>147.77329070433001</v>
      </c>
      <c r="E142" s="37">
        <f t="shared" si="47"/>
        <v>115.93776194079999</v>
      </c>
      <c r="F142" s="37">
        <f t="shared" si="47"/>
        <v>200.36557041026998</v>
      </c>
      <c r="G142" s="37">
        <f t="shared" si="47"/>
        <v>105.65979804676999</v>
      </c>
      <c r="H142" s="37">
        <f t="shared" si="47"/>
        <v>102.64528488265999</v>
      </c>
      <c r="I142" s="37">
        <f t="shared" si="47"/>
        <v>100.56934601005</v>
      </c>
      <c r="J142" s="37">
        <f t="shared" si="47"/>
        <v>98.669524929319991</v>
      </c>
      <c r="K142" s="37">
        <f t="shared" si="47"/>
        <v>96.8278818366</v>
      </c>
      <c r="L142" s="37">
        <f t="shared" si="47"/>
        <v>94.662687403239985</v>
      </c>
      <c r="M142" s="37">
        <f t="shared" si="47"/>
        <v>93.355775049510001</v>
      </c>
    </row>
    <row r="143" spans="1:13" s="23" customFormat="1" outlineLevel="2" x14ac:dyDescent="0.35">
      <c r="A143" s="38" t="s">
        <v>2</v>
      </c>
      <c r="B143" s="39">
        <f t="shared" ref="B143:M143" si="48">B144+B150+B154+B160</f>
        <v>38.502273351970004</v>
      </c>
      <c r="C143" s="39">
        <f t="shared" si="48"/>
        <v>36.71870273527</v>
      </c>
      <c r="D143" s="39">
        <f t="shared" si="48"/>
        <v>35.103475134649997</v>
      </c>
      <c r="E143" s="39">
        <f t="shared" si="48"/>
        <v>29.997208109879999</v>
      </c>
      <c r="F143" s="39">
        <f t="shared" si="48"/>
        <v>28.61511338088</v>
      </c>
      <c r="G143" s="39">
        <f t="shared" si="48"/>
        <v>24.291865272319999</v>
      </c>
      <c r="H143" s="39">
        <f t="shared" si="48"/>
        <v>23.079406762510001</v>
      </c>
      <c r="I143" s="39">
        <f t="shared" si="48"/>
        <v>21.87577788686</v>
      </c>
      <c r="J143" s="39">
        <f t="shared" si="48"/>
        <v>20.759021405159999</v>
      </c>
      <c r="K143" s="39">
        <f t="shared" si="48"/>
        <v>19.619075543429997</v>
      </c>
      <c r="L143" s="39">
        <f t="shared" si="48"/>
        <v>18.562357708289998</v>
      </c>
      <c r="M143" s="39">
        <f t="shared" si="48"/>
        <v>17.423029779790003</v>
      </c>
    </row>
    <row r="144" spans="1:13" s="30" customFormat="1" outlineLevel="3" collapsed="1" x14ac:dyDescent="0.35">
      <c r="A144" s="34" t="s">
        <v>3</v>
      </c>
      <c r="B144" s="33">
        <f t="shared" ref="B144:M144" si="49">SUM(B145:B149)</f>
        <v>0.11199600010000001</v>
      </c>
      <c r="C144" s="33">
        <f t="shared" si="49"/>
        <v>0.11199600010000001</v>
      </c>
      <c r="D144" s="33">
        <f t="shared" si="49"/>
        <v>0.11199600010000001</v>
      </c>
      <c r="E144" s="33">
        <f t="shared" si="49"/>
        <v>0.1115880001</v>
      </c>
      <c r="F144" s="33">
        <f t="shared" si="49"/>
        <v>0.1115880001</v>
      </c>
      <c r="G144" s="33">
        <f t="shared" si="49"/>
        <v>0.1115880001</v>
      </c>
      <c r="H144" s="33">
        <f t="shared" si="49"/>
        <v>0.1115880001</v>
      </c>
      <c r="I144" s="33">
        <f t="shared" si="49"/>
        <v>0.1115880001</v>
      </c>
      <c r="J144" s="33">
        <f t="shared" si="49"/>
        <v>0.1115880001</v>
      </c>
      <c r="K144" s="33">
        <f t="shared" si="49"/>
        <v>0.1115880001</v>
      </c>
      <c r="L144" s="33">
        <f t="shared" si="49"/>
        <v>0.1115880001</v>
      </c>
      <c r="M144" s="33">
        <f t="shared" si="49"/>
        <v>0.1115880001</v>
      </c>
    </row>
    <row r="145" spans="1:13" s="30" customFormat="1" hidden="1" outlineLevel="4" x14ac:dyDescent="0.35">
      <c r="A145" s="35" t="s">
        <v>7</v>
      </c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</row>
    <row r="146" spans="1:13" s="30" customFormat="1" hidden="1" outlineLevel="4" x14ac:dyDescent="0.35">
      <c r="A146" s="35" t="s">
        <v>11</v>
      </c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</row>
    <row r="147" spans="1:13" s="30" customFormat="1" hidden="1" outlineLevel="4" x14ac:dyDescent="0.35">
      <c r="A147" s="35" t="s">
        <v>12</v>
      </c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</row>
    <row r="148" spans="1:13" s="30" customFormat="1" hidden="1" outlineLevel="4" x14ac:dyDescent="0.35">
      <c r="A148" s="35" t="s">
        <v>4</v>
      </c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</row>
    <row r="149" spans="1:13" s="30" customFormat="1" hidden="1" outlineLevel="4" x14ac:dyDescent="0.35">
      <c r="A149" s="35" t="s">
        <v>8</v>
      </c>
      <c r="B149" s="33">
        <v>0.11199600010000001</v>
      </c>
      <c r="C149" s="33">
        <v>0.11199600010000001</v>
      </c>
      <c r="D149" s="33">
        <v>0.11199600010000001</v>
      </c>
      <c r="E149" s="33">
        <v>0.1115880001</v>
      </c>
      <c r="F149" s="33">
        <v>0.1115880001</v>
      </c>
      <c r="G149" s="33">
        <v>0.1115880001</v>
      </c>
      <c r="H149" s="33">
        <v>0.1115880001</v>
      </c>
      <c r="I149" s="33">
        <v>0.1115880001</v>
      </c>
      <c r="J149" s="33">
        <v>0.1115880001</v>
      </c>
      <c r="K149" s="33">
        <v>0.1115880001</v>
      </c>
      <c r="L149" s="33">
        <v>0.1115880001</v>
      </c>
      <c r="M149" s="33">
        <v>0.1115880001</v>
      </c>
    </row>
    <row r="150" spans="1:13" s="30" customFormat="1" outlineLevel="3" collapsed="1" x14ac:dyDescent="0.35">
      <c r="A150" s="34" t="s">
        <v>13</v>
      </c>
      <c r="B150" s="33">
        <f t="shared" ref="B150:M150" si="50">SUM(B151:B153)</f>
        <v>0</v>
      </c>
      <c r="C150" s="33">
        <f t="shared" si="50"/>
        <v>0</v>
      </c>
      <c r="D150" s="33">
        <f t="shared" si="50"/>
        <v>0</v>
      </c>
      <c r="E150" s="33">
        <f t="shared" si="50"/>
        <v>0</v>
      </c>
      <c r="F150" s="33">
        <f t="shared" si="50"/>
        <v>0</v>
      </c>
      <c r="G150" s="33">
        <f t="shared" si="50"/>
        <v>0</v>
      </c>
      <c r="H150" s="33">
        <f t="shared" si="50"/>
        <v>0</v>
      </c>
      <c r="I150" s="33">
        <f t="shared" si="50"/>
        <v>0</v>
      </c>
      <c r="J150" s="33">
        <f t="shared" si="50"/>
        <v>0</v>
      </c>
      <c r="K150" s="33">
        <f t="shared" si="50"/>
        <v>0</v>
      </c>
      <c r="L150" s="33">
        <f t="shared" si="50"/>
        <v>0</v>
      </c>
      <c r="M150" s="33">
        <f t="shared" si="50"/>
        <v>0</v>
      </c>
    </row>
    <row r="151" spans="1:13" s="30" customFormat="1" hidden="1" outlineLevel="4" x14ac:dyDescent="0.35">
      <c r="A151" s="35" t="s">
        <v>7</v>
      </c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</row>
    <row r="152" spans="1:13" s="30" customFormat="1" hidden="1" outlineLevel="4" x14ac:dyDescent="0.35">
      <c r="A152" s="35" t="s">
        <v>11</v>
      </c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</row>
    <row r="153" spans="1:13" s="30" customFormat="1" hidden="1" outlineLevel="4" x14ac:dyDescent="0.35">
      <c r="A153" s="35" t="s">
        <v>8</v>
      </c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</row>
    <row r="154" spans="1:13" s="30" customFormat="1" outlineLevel="3" collapsed="1" x14ac:dyDescent="0.35">
      <c r="A154" s="34" t="s">
        <v>14</v>
      </c>
      <c r="B154" s="33">
        <f t="shared" ref="B154:M154" si="51">SUM(B155:B159)</f>
        <v>0.27844543902000002</v>
      </c>
      <c r="C154" s="33">
        <f t="shared" si="51"/>
        <v>0.25851629225</v>
      </c>
      <c r="D154" s="33">
        <f t="shared" si="51"/>
        <v>0.23914344599999998</v>
      </c>
      <c r="E154" s="33">
        <f t="shared" si="51"/>
        <v>0.21865795159000001</v>
      </c>
      <c r="F154" s="33">
        <f t="shared" si="51"/>
        <v>0.19872835917000001</v>
      </c>
      <c r="G154" s="33">
        <f t="shared" si="51"/>
        <v>0.17879747799000001</v>
      </c>
      <c r="H154" s="33">
        <f t="shared" si="51"/>
        <v>0.15924578806</v>
      </c>
      <c r="I154" s="33">
        <f t="shared" si="51"/>
        <v>0.13893544704999999</v>
      </c>
      <c r="J154" s="33">
        <f t="shared" si="51"/>
        <v>0.11955828632</v>
      </c>
      <c r="K154" s="33">
        <f t="shared" si="51"/>
        <v>0.10038472861</v>
      </c>
      <c r="L154" s="33">
        <f t="shared" si="51"/>
        <v>8.1471143420000003E-2</v>
      </c>
      <c r="M154" s="33">
        <f t="shared" si="51"/>
        <v>6.2152730769999998E-2</v>
      </c>
    </row>
    <row r="155" spans="1:13" s="30" customFormat="1" hidden="1" outlineLevel="4" x14ac:dyDescent="0.35">
      <c r="A155" s="35" t="s">
        <v>15</v>
      </c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</row>
    <row r="156" spans="1:13" s="30" customFormat="1" hidden="1" outlineLevel="4" x14ac:dyDescent="0.35">
      <c r="A156" s="35" t="s">
        <v>7</v>
      </c>
      <c r="B156" s="33">
        <v>5.4371964889999999E-2</v>
      </c>
      <c r="C156" s="33">
        <v>5.0134055470000001E-2</v>
      </c>
      <c r="D156" s="33">
        <v>4.5913691100000001E-2</v>
      </c>
      <c r="E156" s="33">
        <v>4.1658189870000001E-2</v>
      </c>
      <c r="F156" s="33">
        <v>3.7419834809999997E-2</v>
      </c>
      <c r="G156" s="33">
        <v>3.3180190530000001E-2</v>
      </c>
      <c r="H156" s="33">
        <v>2.8952941039999999E-2</v>
      </c>
      <c r="I156" s="33">
        <v>2.470063426E-2</v>
      </c>
      <c r="J156" s="33">
        <v>2.1014711280000001E-2</v>
      </c>
      <c r="K156" s="33">
        <v>1.7532390910000001E-2</v>
      </c>
      <c r="L156" s="33">
        <v>1.411520468E-2</v>
      </c>
      <c r="M156" s="33">
        <v>1.068286773E-2</v>
      </c>
    </row>
    <row r="157" spans="1:13" s="30" customFormat="1" hidden="1" outlineLevel="4" x14ac:dyDescent="0.35">
      <c r="A157" s="35" t="s">
        <v>11</v>
      </c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</row>
    <row r="158" spans="1:13" s="30" customFormat="1" hidden="1" outlineLevel="4" x14ac:dyDescent="0.35">
      <c r="A158" s="35" t="s">
        <v>12</v>
      </c>
      <c r="B158" s="33">
        <v>0.22407347413000001</v>
      </c>
      <c r="C158" s="33">
        <v>0.20838223678000001</v>
      </c>
      <c r="D158" s="33">
        <v>0.19322975489999999</v>
      </c>
      <c r="E158" s="33">
        <v>0.17699976172000001</v>
      </c>
      <c r="F158" s="33">
        <v>0.16130852436000001</v>
      </c>
      <c r="G158" s="33">
        <v>0.14561728745999999</v>
      </c>
      <c r="H158" s="33">
        <v>0.13029284701999999</v>
      </c>
      <c r="I158" s="33">
        <v>0.11423481279</v>
      </c>
      <c r="J158" s="33">
        <v>9.8543575039999998E-2</v>
      </c>
      <c r="K158" s="33">
        <v>8.2852337700000001E-2</v>
      </c>
      <c r="L158" s="33">
        <v>6.7355938739999996E-2</v>
      </c>
      <c r="M158" s="33">
        <v>5.1469863040000001E-2</v>
      </c>
    </row>
    <row r="159" spans="1:13" s="30" customFormat="1" hidden="1" outlineLevel="4" x14ac:dyDescent="0.35">
      <c r="A159" s="35" t="s">
        <v>8</v>
      </c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</row>
    <row r="160" spans="1:13" s="30" customFormat="1" outlineLevel="3" collapsed="1" x14ac:dyDescent="0.35">
      <c r="A160" s="34" t="s">
        <v>16</v>
      </c>
      <c r="B160" s="33">
        <f t="shared" ref="B160:M160" si="52">SUM(B161:B163)</f>
        <v>38.11183191285</v>
      </c>
      <c r="C160" s="33">
        <f t="shared" si="52"/>
        <v>36.34819044292</v>
      </c>
      <c r="D160" s="33">
        <f t="shared" si="52"/>
        <v>34.752335688549998</v>
      </c>
      <c r="E160" s="33">
        <f t="shared" si="52"/>
        <v>29.66696215819</v>
      </c>
      <c r="F160" s="33">
        <f t="shared" si="52"/>
        <v>28.30479702161</v>
      </c>
      <c r="G160" s="33">
        <f t="shared" si="52"/>
        <v>24.001479794230001</v>
      </c>
      <c r="H160" s="33">
        <f t="shared" si="52"/>
        <v>22.80857297435</v>
      </c>
      <c r="I160" s="33">
        <f t="shared" si="52"/>
        <v>21.625254439709998</v>
      </c>
      <c r="J160" s="33">
        <f t="shared" si="52"/>
        <v>20.527875118739999</v>
      </c>
      <c r="K160" s="33">
        <f t="shared" si="52"/>
        <v>19.407102814719998</v>
      </c>
      <c r="L160" s="33">
        <f t="shared" si="52"/>
        <v>18.369298564769998</v>
      </c>
      <c r="M160" s="33">
        <f t="shared" si="52"/>
        <v>17.249289048920001</v>
      </c>
    </row>
    <row r="161" spans="1:13" s="30" customFormat="1" hidden="1" outlineLevel="4" x14ac:dyDescent="0.35">
      <c r="A161" s="35" t="s">
        <v>7</v>
      </c>
      <c r="B161" s="33">
        <v>14.86822339625</v>
      </c>
      <c r="C161" s="33">
        <v>14.31597240382</v>
      </c>
      <c r="D161" s="33">
        <v>13.77113478225</v>
      </c>
      <c r="E161" s="33">
        <v>12.83560059311</v>
      </c>
      <c r="F161" s="33">
        <v>12.40672086322</v>
      </c>
      <c r="G161" s="33">
        <v>8.9243164845299994</v>
      </c>
      <c r="H161" s="33">
        <v>8.4863555126300003</v>
      </c>
      <c r="I161" s="33">
        <v>8.1361664580900008</v>
      </c>
      <c r="J161" s="33">
        <v>7.8328248923399997</v>
      </c>
      <c r="K161" s="33">
        <v>7.5114428115100003</v>
      </c>
      <c r="L161" s="33">
        <v>7.2270240213300001</v>
      </c>
      <c r="M161" s="33">
        <v>6.9105118557600003</v>
      </c>
    </row>
    <row r="162" spans="1:13" s="30" customFormat="1" hidden="1" outlineLevel="4" x14ac:dyDescent="0.35">
      <c r="A162" s="35" t="s">
        <v>8</v>
      </c>
      <c r="B162" s="33">
        <v>15.354222726790001</v>
      </c>
      <c r="C162" s="33">
        <v>14.14283224929</v>
      </c>
      <c r="D162" s="33">
        <v>13.073298983040001</v>
      </c>
      <c r="E162" s="33">
        <v>11.985696633030001</v>
      </c>
      <c r="F162" s="33">
        <v>11.05241128142</v>
      </c>
      <c r="G162" s="33">
        <v>10.23149843273</v>
      </c>
      <c r="H162" s="33">
        <v>9.4632767624999996</v>
      </c>
      <c r="I162" s="33">
        <v>8.64342304957</v>
      </c>
      <c r="J162" s="33">
        <v>7.8493853494300003</v>
      </c>
      <c r="K162" s="33">
        <v>7.0499951262399998</v>
      </c>
      <c r="L162" s="33">
        <v>6.2833338442200004</v>
      </c>
      <c r="M162" s="33">
        <v>5.4931122611100003</v>
      </c>
    </row>
    <row r="163" spans="1:13" s="30" customFormat="1" hidden="1" outlineLevel="4" x14ac:dyDescent="0.35">
      <c r="A163" s="35" t="s">
        <v>17</v>
      </c>
      <c r="B163" s="33">
        <v>7.8893857898100004</v>
      </c>
      <c r="C163" s="33">
        <v>7.8893857898100004</v>
      </c>
      <c r="D163" s="33">
        <v>7.9079019232599999</v>
      </c>
      <c r="E163" s="33">
        <v>4.84566493205</v>
      </c>
      <c r="F163" s="33">
        <v>4.8456648769699999</v>
      </c>
      <c r="G163" s="33">
        <v>4.8456648769699999</v>
      </c>
      <c r="H163" s="33">
        <v>4.8589406992199997</v>
      </c>
      <c r="I163" s="33">
        <v>4.84566493205</v>
      </c>
      <c r="J163" s="33">
        <v>4.8456648769699999</v>
      </c>
      <c r="K163" s="33">
        <v>4.8456648769699999</v>
      </c>
      <c r="L163" s="33">
        <v>4.8589406992199997</v>
      </c>
      <c r="M163" s="33">
        <v>4.84566493205</v>
      </c>
    </row>
    <row r="164" spans="1:13" s="23" customFormat="1" outlineLevel="2" x14ac:dyDescent="0.35">
      <c r="A164" s="38" t="s">
        <v>9</v>
      </c>
      <c r="B164" s="39">
        <f t="shared" ref="B164:M164" si="53">B165+B171+B177</f>
        <v>94.807128371169995</v>
      </c>
      <c r="C164" s="39">
        <f t="shared" si="53"/>
        <v>92.5350062662</v>
      </c>
      <c r="D164" s="39">
        <f t="shared" si="53"/>
        <v>112.66981556968</v>
      </c>
      <c r="E164" s="39">
        <f t="shared" si="53"/>
        <v>85.940553830919995</v>
      </c>
      <c r="F164" s="39">
        <f t="shared" si="53"/>
        <v>171.75045702938999</v>
      </c>
      <c r="G164" s="39">
        <f t="shared" si="53"/>
        <v>81.367932774449997</v>
      </c>
      <c r="H164" s="39">
        <f t="shared" si="53"/>
        <v>79.565878120149989</v>
      </c>
      <c r="I164" s="39">
        <f t="shared" si="53"/>
        <v>78.693568123189991</v>
      </c>
      <c r="J164" s="39">
        <f t="shared" si="53"/>
        <v>77.910503524159992</v>
      </c>
      <c r="K164" s="39">
        <f t="shared" si="53"/>
        <v>77.208806293169999</v>
      </c>
      <c r="L164" s="39">
        <f t="shared" si="53"/>
        <v>76.100329694949991</v>
      </c>
      <c r="M164" s="39">
        <f t="shared" si="53"/>
        <v>75.932745269720002</v>
      </c>
    </row>
    <row r="165" spans="1:13" s="30" customFormat="1" outlineLevel="3" collapsed="1" x14ac:dyDescent="0.35">
      <c r="A165" s="34" t="s">
        <v>13</v>
      </c>
      <c r="B165" s="33">
        <f t="shared" ref="B165:M165" si="54">SUM(B166:B168)</f>
        <v>0</v>
      </c>
      <c r="C165" s="33">
        <f t="shared" si="54"/>
        <v>0</v>
      </c>
      <c r="D165" s="33">
        <f t="shared" si="54"/>
        <v>0</v>
      </c>
      <c r="E165" s="33">
        <f t="shared" si="54"/>
        <v>0</v>
      </c>
      <c r="F165" s="33">
        <f t="shared" si="54"/>
        <v>0</v>
      </c>
      <c r="G165" s="33">
        <f t="shared" si="54"/>
        <v>0</v>
      </c>
      <c r="H165" s="33">
        <f t="shared" si="54"/>
        <v>0</v>
      </c>
      <c r="I165" s="33">
        <f t="shared" si="54"/>
        <v>0</v>
      </c>
      <c r="J165" s="33">
        <f t="shared" si="54"/>
        <v>0</v>
      </c>
      <c r="K165" s="33">
        <f t="shared" si="54"/>
        <v>0</v>
      </c>
      <c r="L165" s="33">
        <f t="shared" si="54"/>
        <v>0</v>
      </c>
      <c r="M165" s="33">
        <f t="shared" si="54"/>
        <v>0</v>
      </c>
    </row>
    <row r="166" spans="1:13" s="30" customFormat="1" hidden="1" outlineLevel="4" x14ac:dyDescent="0.35">
      <c r="A166" s="35" t="s">
        <v>7</v>
      </c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</row>
    <row r="167" spans="1:13" s="30" customFormat="1" hidden="1" outlineLevel="4" x14ac:dyDescent="0.35">
      <c r="A167" s="35" t="s">
        <v>11</v>
      </c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</row>
    <row r="168" spans="1:13" s="30" customFormat="1" hidden="1" outlineLevel="4" x14ac:dyDescent="0.35">
      <c r="A168" s="35" t="s">
        <v>8</v>
      </c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</row>
    <row r="169" spans="1:13" s="30" customFormat="1" hidden="1" outlineLevel="4" x14ac:dyDescent="0.35">
      <c r="A169" s="28" t="s">
        <v>26</v>
      </c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</row>
    <row r="170" spans="1:13" s="30" customFormat="1" hidden="1" outlineLevel="4" x14ac:dyDescent="0.35">
      <c r="A170" s="28" t="s">
        <v>27</v>
      </c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</row>
    <row r="171" spans="1:13" s="30" customFormat="1" outlineLevel="3" collapsed="1" x14ac:dyDescent="0.35">
      <c r="A171" s="34" t="s">
        <v>14</v>
      </c>
      <c r="B171" s="33">
        <f t="shared" ref="B171:M171" si="55">SUM(B172:B176)</f>
        <v>3.9643776985999999</v>
      </c>
      <c r="C171" s="33">
        <f t="shared" si="55"/>
        <v>3.9643776990399999</v>
      </c>
      <c r="D171" s="33">
        <f t="shared" si="55"/>
        <v>3.96437769993</v>
      </c>
      <c r="E171" s="33">
        <f t="shared" si="55"/>
        <v>3.96437770038</v>
      </c>
      <c r="F171" s="33">
        <f t="shared" si="55"/>
        <v>3.9644666443799998</v>
      </c>
      <c r="G171" s="33">
        <f t="shared" si="55"/>
        <v>3.9644666443799998</v>
      </c>
      <c r="H171" s="33">
        <f t="shared" si="55"/>
        <v>3.9644666443799998</v>
      </c>
      <c r="I171" s="33">
        <f t="shared" si="55"/>
        <v>3.94601076436</v>
      </c>
      <c r="J171" s="33">
        <f t="shared" si="55"/>
        <v>3.9275548843400001</v>
      </c>
      <c r="K171" s="33">
        <f t="shared" si="55"/>
        <v>3.9173263243400003</v>
      </c>
      <c r="L171" s="33">
        <f t="shared" si="55"/>
        <v>3.9173263243400003</v>
      </c>
      <c r="M171" s="33">
        <f t="shared" si="55"/>
        <v>3.9124611551299999</v>
      </c>
    </row>
    <row r="172" spans="1:13" s="30" customFormat="1" hidden="1" outlineLevel="4" x14ac:dyDescent="0.35">
      <c r="A172" s="35" t="s">
        <v>15</v>
      </c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</row>
    <row r="173" spans="1:13" s="30" customFormat="1" hidden="1" outlineLevel="4" x14ac:dyDescent="0.35">
      <c r="A173" s="35" t="s">
        <v>7</v>
      </c>
      <c r="B173" s="33">
        <v>0.73863647507999997</v>
      </c>
      <c r="C173" s="33">
        <v>0.73863647552</v>
      </c>
      <c r="D173" s="33">
        <v>0.73863647640999996</v>
      </c>
      <c r="E173" s="33">
        <v>0.73863647686</v>
      </c>
      <c r="F173" s="33">
        <v>0.73872542086000004</v>
      </c>
      <c r="G173" s="33">
        <v>0.73872542086000004</v>
      </c>
      <c r="H173" s="33">
        <v>0.73872542086000004</v>
      </c>
      <c r="I173" s="33">
        <v>0.72026954084000006</v>
      </c>
      <c r="J173" s="33">
        <v>0.70181366081999996</v>
      </c>
      <c r="K173" s="33">
        <v>0.69158510082000002</v>
      </c>
      <c r="L173" s="33">
        <v>0.69158510082000002</v>
      </c>
      <c r="M173" s="33">
        <v>0.68671993161</v>
      </c>
    </row>
    <row r="174" spans="1:13" s="30" customFormat="1" hidden="1" outlineLevel="4" x14ac:dyDescent="0.35">
      <c r="A174" s="35" t="s">
        <v>11</v>
      </c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</row>
    <row r="175" spans="1:13" s="30" customFormat="1" hidden="1" outlineLevel="4" x14ac:dyDescent="0.35">
      <c r="A175" s="35" t="s">
        <v>12</v>
      </c>
      <c r="B175" s="33">
        <v>3.22574122352</v>
      </c>
      <c r="C175" s="33">
        <v>3.22574122352</v>
      </c>
      <c r="D175" s="33">
        <v>3.22574122352</v>
      </c>
      <c r="E175" s="33">
        <v>3.22574122352</v>
      </c>
      <c r="F175" s="33">
        <v>3.22574122352</v>
      </c>
      <c r="G175" s="33">
        <v>3.22574122352</v>
      </c>
      <c r="H175" s="33">
        <v>3.22574122352</v>
      </c>
      <c r="I175" s="33">
        <v>3.22574122352</v>
      </c>
      <c r="J175" s="33">
        <v>3.22574122352</v>
      </c>
      <c r="K175" s="33">
        <v>3.22574122352</v>
      </c>
      <c r="L175" s="33">
        <v>3.22574122352</v>
      </c>
      <c r="M175" s="33">
        <v>3.22574122352</v>
      </c>
    </row>
    <row r="176" spans="1:13" s="30" customFormat="1" hidden="1" outlineLevel="4" x14ac:dyDescent="0.35">
      <c r="A176" s="35" t="s">
        <v>8</v>
      </c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</row>
    <row r="177" spans="1:13" s="30" customFormat="1" outlineLevel="3" collapsed="1" x14ac:dyDescent="0.35">
      <c r="A177" s="34" t="s">
        <v>16</v>
      </c>
      <c r="B177" s="33">
        <f t="shared" ref="B177:M177" si="56">SUM(B178:B180)</f>
        <v>90.842750672569991</v>
      </c>
      <c r="C177" s="33">
        <f t="shared" si="56"/>
        <v>88.57062856716</v>
      </c>
      <c r="D177" s="33">
        <f t="shared" si="56"/>
        <v>108.70543786975</v>
      </c>
      <c r="E177" s="33">
        <f t="shared" si="56"/>
        <v>81.976176130539997</v>
      </c>
      <c r="F177" s="33">
        <f t="shared" si="56"/>
        <v>167.78599038501</v>
      </c>
      <c r="G177" s="33">
        <f t="shared" si="56"/>
        <v>77.403466130070001</v>
      </c>
      <c r="H177" s="33">
        <f t="shared" si="56"/>
        <v>75.601411475769993</v>
      </c>
      <c r="I177" s="33">
        <f t="shared" si="56"/>
        <v>74.747557358829994</v>
      </c>
      <c r="J177" s="33">
        <f t="shared" si="56"/>
        <v>73.982948639819995</v>
      </c>
      <c r="K177" s="33">
        <f t="shared" si="56"/>
        <v>73.291479968830004</v>
      </c>
      <c r="L177" s="33">
        <f t="shared" si="56"/>
        <v>72.183003370609995</v>
      </c>
      <c r="M177" s="33">
        <f t="shared" si="56"/>
        <v>72.020284114589998</v>
      </c>
    </row>
    <row r="178" spans="1:13" s="30" customFormat="1" hidden="1" outlineLevel="4" x14ac:dyDescent="0.35">
      <c r="A178" s="35" t="s">
        <v>7</v>
      </c>
      <c r="B178" s="33">
        <v>74.003552622919997</v>
      </c>
      <c r="C178" s="33">
        <v>73.641707800060004</v>
      </c>
      <c r="D178" s="33">
        <v>94.563553291069994</v>
      </c>
      <c r="E178" s="33">
        <v>69.140475715169998</v>
      </c>
      <c r="F178" s="33">
        <v>156.59640075146001</v>
      </c>
      <c r="G178" s="33">
        <v>66.950316497169993</v>
      </c>
      <c r="H178" s="33">
        <v>65.148261842869999</v>
      </c>
      <c r="I178" s="33">
        <v>64.29440772593</v>
      </c>
      <c r="J178" s="33">
        <v>63.529799006920001</v>
      </c>
      <c r="K178" s="33">
        <v>62.834267827289999</v>
      </c>
      <c r="L178" s="33">
        <v>62.000417826549999</v>
      </c>
      <c r="M178" s="33">
        <v>61.837698570530002</v>
      </c>
    </row>
    <row r="179" spans="1:13" s="30" customFormat="1" hidden="1" outlineLevel="4" x14ac:dyDescent="0.35">
      <c r="A179" s="35" t="s">
        <v>8</v>
      </c>
      <c r="B179" s="33">
        <v>16.839198049650001</v>
      </c>
      <c r="C179" s="33">
        <v>14.928920767099999</v>
      </c>
      <c r="D179" s="33">
        <v>14.141884578679999</v>
      </c>
      <c r="E179" s="33">
        <v>12.835700415370001</v>
      </c>
      <c r="F179" s="33">
        <v>11.18958963355</v>
      </c>
      <c r="G179" s="33">
        <v>10.453149632900001</v>
      </c>
      <c r="H179" s="33">
        <v>10.453149632900001</v>
      </c>
      <c r="I179" s="33">
        <v>10.453149632900001</v>
      </c>
      <c r="J179" s="33">
        <v>10.453149632900001</v>
      </c>
      <c r="K179" s="33">
        <v>10.457212141539999</v>
      </c>
      <c r="L179" s="33">
        <v>10.18258554406</v>
      </c>
      <c r="M179" s="33">
        <v>10.18258554406</v>
      </c>
    </row>
    <row r="180" spans="1:13" s="30" customFormat="1" hidden="1" outlineLevel="4" x14ac:dyDescent="0.35">
      <c r="A180" s="35" t="s">
        <v>17</v>
      </c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</row>
    <row r="181" spans="1:13" s="30" customFormat="1" x14ac:dyDescent="0.35">
      <c r="A181" s="31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</row>
  </sheetData>
  <mergeCells count="4">
    <mergeCell ref="A61:K61"/>
    <mergeCell ref="A62:K62"/>
    <mergeCell ref="A1:K1"/>
    <mergeCell ref="J2:K2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2024-10-09T07:42:21Z</cp:lastPrinted>
  <dcterms:created xsi:type="dcterms:W3CDTF">2024-10-09T06:51:31Z</dcterms:created>
  <dcterms:modified xsi:type="dcterms:W3CDTF">2024-10-09T13:50:08Z</dcterms:modified>
</cp:coreProperties>
</file>