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530" windowHeight="70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45" i="1"/>
  <c r="G45" i="1"/>
  <c r="H45" i="1"/>
  <c r="I45" i="1"/>
  <c r="J45" i="1"/>
  <c r="K45" i="1"/>
  <c r="C45" i="1"/>
  <c r="D45" i="1"/>
  <c r="E45" i="1"/>
  <c r="B4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4" i="1"/>
  <c r="L164" i="1"/>
  <c r="K164" i="1"/>
  <c r="J164" i="1"/>
  <c r="J163" i="1" s="1"/>
  <c r="I164" i="1"/>
  <c r="H164" i="1"/>
  <c r="G164" i="1"/>
  <c r="G163" i="1" s="1"/>
  <c r="F164" i="1"/>
  <c r="F163" i="1" s="1"/>
  <c r="E164" i="1"/>
  <c r="D164" i="1"/>
  <c r="C164" i="1"/>
  <c r="B164" i="1"/>
  <c r="B163" i="1" s="1"/>
  <c r="M163" i="1"/>
  <c r="L163" i="1"/>
  <c r="K163" i="1"/>
  <c r="I163" i="1"/>
  <c r="E163" i="1"/>
  <c r="C163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3" i="1"/>
  <c r="L143" i="1"/>
  <c r="K143" i="1"/>
  <c r="J143" i="1"/>
  <c r="I143" i="1"/>
  <c r="I142" i="1" s="1"/>
  <c r="I141" i="1" s="1"/>
  <c r="H143" i="1"/>
  <c r="G143" i="1"/>
  <c r="G142" i="1" s="1"/>
  <c r="F143" i="1"/>
  <c r="E143" i="1"/>
  <c r="D143" i="1"/>
  <c r="C143" i="1"/>
  <c r="C142" i="1" s="1"/>
  <c r="C141" i="1" s="1"/>
  <c r="B143" i="1"/>
  <c r="M142" i="1"/>
  <c r="M141" i="1" s="1"/>
  <c r="K142" i="1"/>
  <c r="K141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5" i="1"/>
  <c r="M134" i="1" s="1"/>
  <c r="L135" i="1"/>
  <c r="K135" i="1"/>
  <c r="J135" i="1"/>
  <c r="J134" i="1" s="1"/>
  <c r="I135" i="1"/>
  <c r="I134" i="1" s="1"/>
  <c r="H135" i="1"/>
  <c r="G135" i="1"/>
  <c r="F135" i="1"/>
  <c r="E135" i="1"/>
  <c r="E134" i="1" s="1"/>
  <c r="D135" i="1"/>
  <c r="C135" i="1"/>
  <c r="B135" i="1"/>
  <c r="B134" i="1" s="1"/>
  <c r="F134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6" i="1"/>
  <c r="M125" i="1" s="1"/>
  <c r="L126" i="1"/>
  <c r="K126" i="1"/>
  <c r="J126" i="1"/>
  <c r="J125" i="1" s="1"/>
  <c r="I126" i="1"/>
  <c r="I125" i="1" s="1"/>
  <c r="H126" i="1"/>
  <c r="G126" i="1"/>
  <c r="F126" i="1"/>
  <c r="F125" i="1" s="1"/>
  <c r="E126" i="1"/>
  <c r="E125" i="1" s="1"/>
  <c r="D126" i="1"/>
  <c r="C126" i="1"/>
  <c r="B126" i="1"/>
  <c r="B125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6" i="1"/>
  <c r="L106" i="1"/>
  <c r="K106" i="1"/>
  <c r="J106" i="1"/>
  <c r="J105" i="1" s="1"/>
  <c r="I106" i="1"/>
  <c r="H106" i="1"/>
  <c r="G106" i="1"/>
  <c r="G105" i="1" s="1"/>
  <c r="F106" i="1"/>
  <c r="F105" i="1" s="1"/>
  <c r="E106" i="1"/>
  <c r="D106" i="1"/>
  <c r="C106" i="1"/>
  <c r="C105" i="1" s="1"/>
  <c r="B106" i="1"/>
  <c r="B105" i="1" s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5" i="1"/>
  <c r="L95" i="1"/>
  <c r="K95" i="1"/>
  <c r="J95" i="1"/>
  <c r="I95" i="1"/>
  <c r="H95" i="1"/>
  <c r="G95" i="1"/>
  <c r="F95" i="1"/>
  <c r="E95" i="1"/>
  <c r="D95" i="1"/>
  <c r="C95" i="1"/>
  <c r="B95" i="1"/>
  <c r="M91" i="1"/>
  <c r="L91" i="1"/>
  <c r="K91" i="1"/>
  <c r="J91" i="1"/>
  <c r="I91" i="1"/>
  <c r="H91" i="1"/>
  <c r="G91" i="1"/>
  <c r="F91" i="1"/>
  <c r="E91" i="1"/>
  <c r="D91" i="1"/>
  <c r="C91" i="1"/>
  <c r="B91" i="1"/>
  <c r="M85" i="1"/>
  <c r="L85" i="1"/>
  <c r="L84" i="1" s="1"/>
  <c r="K85" i="1"/>
  <c r="J85" i="1"/>
  <c r="I85" i="1"/>
  <c r="H85" i="1"/>
  <c r="H84" i="1" s="1"/>
  <c r="G85" i="1"/>
  <c r="F85" i="1"/>
  <c r="E85" i="1"/>
  <c r="E84" i="1" s="1"/>
  <c r="D85" i="1"/>
  <c r="D84" i="1" s="1"/>
  <c r="C85" i="1"/>
  <c r="B85" i="1"/>
  <c r="M79" i="1"/>
  <c r="L79" i="1"/>
  <c r="K79" i="1"/>
  <c r="J79" i="1"/>
  <c r="I79" i="1"/>
  <c r="H79" i="1"/>
  <c r="G79" i="1"/>
  <c r="F79" i="1"/>
  <c r="E79" i="1"/>
  <c r="D79" i="1"/>
  <c r="C79" i="1"/>
  <c r="B79" i="1"/>
  <c r="M77" i="1"/>
  <c r="M76" i="1" s="1"/>
  <c r="L77" i="1"/>
  <c r="K77" i="1"/>
  <c r="J77" i="1"/>
  <c r="I77" i="1"/>
  <c r="I76" i="1" s="1"/>
  <c r="H77" i="1"/>
  <c r="G77" i="1"/>
  <c r="F77" i="1"/>
  <c r="E77" i="1"/>
  <c r="E76" i="1" s="1"/>
  <c r="D77" i="1"/>
  <c r="C77" i="1"/>
  <c r="C76" i="1" s="1"/>
  <c r="B77" i="1"/>
  <c r="M72" i="1"/>
  <c r="L72" i="1"/>
  <c r="K72" i="1"/>
  <c r="J72" i="1"/>
  <c r="I72" i="1"/>
  <c r="H72" i="1"/>
  <c r="G72" i="1"/>
  <c r="F72" i="1"/>
  <c r="E72" i="1"/>
  <c r="D72" i="1"/>
  <c r="C72" i="1"/>
  <c r="B72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M67" i="1" s="1"/>
  <c r="L68" i="1"/>
  <c r="K68" i="1"/>
  <c r="J68" i="1"/>
  <c r="I68" i="1"/>
  <c r="I67" i="1" s="1"/>
  <c r="H68" i="1"/>
  <c r="G68" i="1"/>
  <c r="F68" i="1"/>
  <c r="E68" i="1"/>
  <c r="E67" i="1" s="1"/>
  <c r="D68" i="1"/>
  <c r="C68" i="1"/>
  <c r="C67" i="1" s="1"/>
  <c r="B68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51" i="1"/>
  <c r="C51" i="1"/>
  <c r="D51" i="1"/>
  <c r="E51" i="1"/>
  <c r="F51" i="1"/>
  <c r="G51" i="1"/>
  <c r="H51" i="1"/>
  <c r="I51" i="1"/>
  <c r="J51" i="1"/>
  <c r="K51" i="1"/>
  <c r="B57" i="1"/>
  <c r="C57" i="1"/>
  <c r="D57" i="1"/>
  <c r="E57" i="1"/>
  <c r="F57" i="1"/>
  <c r="G57" i="1"/>
  <c r="H57" i="1"/>
  <c r="I57" i="1"/>
  <c r="J57" i="1"/>
  <c r="K57" i="1"/>
  <c r="E142" i="1" l="1"/>
  <c r="C134" i="1"/>
  <c r="G134" i="1"/>
  <c r="K134" i="1"/>
  <c r="E141" i="1"/>
  <c r="E66" i="1"/>
  <c r="I66" i="1"/>
  <c r="M66" i="1"/>
  <c r="F84" i="1"/>
  <c r="F83" i="1" s="1"/>
  <c r="G67" i="1"/>
  <c r="K67" i="1"/>
  <c r="C84" i="1"/>
  <c r="G84" i="1"/>
  <c r="G83" i="1" s="1"/>
  <c r="K84" i="1"/>
  <c r="G76" i="1"/>
  <c r="B84" i="1"/>
  <c r="B83" i="1" s="1"/>
  <c r="J84" i="1"/>
  <c r="J83" i="1" s="1"/>
  <c r="M105" i="1"/>
  <c r="K76" i="1"/>
  <c r="H105" i="1"/>
  <c r="B67" i="1"/>
  <c r="F67" i="1"/>
  <c r="J67" i="1"/>
  <c r="D76" i="1"/>
  <c r="H76" i="1"/>
  <c r="L76" i="1"/>
  <c r="B76" i="1"/>
  <c r="F76" i="1"/>
  <c r="J76" i="1"/>
  <c r="J66" i="1" s="1"/>
  <c r="J65" i="1" s="1"/>
  <c r="D125" i="1"/>
  <c r="H125" i="1"/>
  <c r="L125" i="1"/>
  <c r="D142" i="1"/>
  <c r="H142" i="1"/>
  <c r="L142" i="1"/>
  <c r="L141" i="1" s="1"/>
  <c r="H83" i="1"/>
  <c r="E124" i="1"/>
  <c r="E123" i="1" s="1"/>
  <c r="I124" i="1"/>
  <c r="I123" i="1" s="1"/>
  <c r="M124" i="1"/>
  <c r="M123" i="1" s="1"/>
  <c r="C125" i="1"/>
  <c r="C124" i="1" s="1"/>
  <c r="C123" i="1" s="1"/>
  <c r="E105" i="1"/>
  <c r="E83" i="1" s="1"/>
  <c r="E65" i="1" s="1"/>
  <c r="I105" i="1"/>
  <c r="K105" i="1"/>
  <c r="D163" i="1"/>
  <c r="H163" i="1"/>
  <c r="C66" i="1"/>
  <c r="D105" i="1"/>
  <c r="D83" i="1" s="1"/>
  <c r="L105" i="1"/>
  <c r="L83" i="1" s="1"/>
  <c r="G141" i="1"/>
  <c r="G125" i="1"/>
  <c r="G124" i="1" s="1"/>
  <c r="K125" i="1"/>
  <c r="B142" i="1"/>
  <c r="B141" i="1" s="1"/>
  <c r="F142" i="1"/>
  <c r="F141" i="1" s="1"/>
  <c r="J142" i="1"/>
  <c r="J141" i="1" s="1"/>
  <c r="J124" i="1"/>
  <c r="C83" i="1"/>
  <c r="I84" i="1"/>
  <c r="M84" i="1"/>
  <c r="F124" i="1"/>
  <c r="D67" i="1"/>
  <c r="D66" i="1" s="1"/>
  <c r="H67" i="1"/>
  <c r="L67" i="1"/>
  <c r="B124" i="1"/>
  <c r="D134" i="1"/>
  <c r="H134" i="1"/>
  <c r="H124" i="1" s="1"/>
  <c r="L134" i="1"/>
  <c r="I6" i="1"/>
  <c r="E6" i="1"/>
  <c r="I15" i="1"/>
  <c r="E15" i="1"/>
  <c r="J44" i="1"/>
  <c r="F44" i="1"/>
  <c r="D44" i="1"/>
  <c r="I23" i="1"/>
  <c r="E23" i="1"/>
  <c r="K23" i="1"/>
  <c r="G23" i="1"/>
  <c r="C23" i="1"/>
  <c r="K15" i="1"/>
  <c r="G15" i="1"/>
  <c r="C15" i="1"/>
  <c r="D23" i="1"/>
  <c r="F23" i="1"/>
  <c r="F15" i="1"/>
  <c r="H6" i="1"/>
  <c r="D6" i="1"/>
  <c r="H23" i="1"/>
  <c r="J23" i="1"/>
  <c r="B23" i="1"/>
  <c r="J15" i="1"/>
  <c r="B15" i="1"/>
  <c r="K44" i="1"/>
  <c r="G44" i="1"/>
  <c r="C44" i="1"/>
  <c r="I44" i="1"/>
  <c r="E44" i="1"/>
  <c r="K6" i="1"/>
  <c r="G6" i="1"/>
  <c r="C6" i="1"/>
  <c r="B44" i="1"/>
  <c r="H44" i="1"/>
  <c r="H15" i="1"/>
  <c r="D15" i="1"/>
  <c r="J6" i="1"/>
  <c r="F6" i="1"/>
  <c r="B6" i="1"/>
  <c r="K124" i="1" l="1"/>
  <c r="K123" i="1" s="1"/>
  <c r="L124" i="1"/>
  <c r="D141" i="1"/>
  <c r="B66" i="1"/>
  <c r="B65" i="1" s="1"/>
  <c r="H141" i="1"/>
  <c r="J22" i="1"/>
  <c r="F66" i="1"/>
  <c r="F65" i="1" s="1"/>
  <c r="B5" i="1"/>
  <c r="B4" i="1" s="1"/>
  <c r="K5" i="1"/>
  <c r="H5" i="1"/>
  <c r="C5" i="1"/>
  <c r="I5" i="1"/>
  <c r="H66" i="1"/>
  <c r="H65" i="1" s="1"/>
  <c r="M83" i="1"/>
  <c r="M65" i="1" s="1"/>
  <c r="F123" i="1"/>
  <c r="K83" i="1"/>
  <c r="B123" i="1"/>
  <c r="L66" i="1"/>
  <c r="L65" i="1" s="1"/>
  <c r="K66" i="1"/>
  <c r="C65" i="1"/>
  <c r="G66" i="1"/>
  <c r="G65" i="1" s="1"/>
  <c r="D124" i="1"/>
  <c r="I83" i="1"/>
  <c r="I65" i="1" s="1"/>
  <c r="J5" i="1"/>
  <c r="B22" i="1"/>
  <c r="L123" i="1"/>
  <c r="H123" i="1"/>
  <c r="G123" i="1"/>
  <c r="D22" i="1"/>
  <c r="J123" i="1"/>
  <c r="F22" i="1"/>
  <c r="G5" i="1"/>
  <c r="D5" i="1"/>
  <c r="E5" i="1"/>
  <c r="F5" i="1"/>
  <c r="D65" i="1"/>
  <c r="H22" i="1"/>
  <c r="H4" i="1" s="1"/>
  <c r="C22" i="1"/>
  <c r="G22" i="1"/>
  <c r="E22" i="1"/>
  <c r="K22" i="1"/>
  <c r="K4" i="1" s="1"/>
  <c r="I22" i="1"/>
  <c r="D123" i="1" l="1"/>
  <c r="C4" i="1"/>
  <c r="F4" i="1"/>
  <c r="K65" i="1"/>
  <c r="E4" i="1"/>
  <c r="J4" i="1"/>
  <c r="I4" i="1"/>
  <c r="D4" i="1"/>
  <c r="G4" i="1"/>
</calcChain>
</file>

<file path=xl/sharedStrings.xml><?xml version="1.0" encoding="utf-8"?>
<sst xmlns="http://schemas.openxmlformats.org/spreadsheetml/2006/main" count="181" uniqueCount="30">
  <si>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</si>
  <si>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</si>
  <si>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</si>
  <si>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</si>
  <si>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</si>
  <si>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</si>
  <si>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</si>
  <si>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</si>
  <si>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</si>
  <si>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</si>
  <si>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</si>
  <si>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</si>
  <si>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</si>
  <si>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</si>
  <si>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</si>
  <si>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</si>
  <si>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</si>
  <si>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</si>
  <si>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</si>
  <si>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Прогнозні платежі за державним боргом у 2024-2049 роках за діючими угодами станом на 01.12.2024*</t>
  </si>
  <si>
    <t>І кв</t>
  </si>
  <si>
    <t>ІІ кв</t>
  </si>
  <si>
    <t>ІІІ кв</t>
  </si>
  <si>
    <t>ІV кв</t>
  </si>
  <si>
    <t>2024</t>
  </si>
  <si>
    <t>2025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</si>
  <si>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</si>
  <si>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</si>
  <si>
    <t>**EUR (правочин)</t>
  </si>
  <si>
    <t>**USD (правочин)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</si>
</sst>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/>
    <xf numFmtId="4" fontId="2" fillId="0" borderId="3" xfId="0" applyNumberFormat="1" applyFont="1" applyBorder="1"/>
    <xf numFmtId="0" fontId="2" fillId="0" borderId="0" xfId="0" applyFont="1"/>
    <xf numFmtId="49" fontId="2" fillId="2" borderId="3" xfId="0" applyNumberFormat="1" applyFont="1" applyFill="1" applyBorder="1" applyAlignment="1">
      <alignment horizontal="left" indent="1"/>
    </xf>
    <xf numFmtId="4" fontId="2" fillId="2" borderId="3" xfId="0" applyNumberFormat="1" applyFont="1" applyFill="1" applyBorder="1"/>
    <xf numFmtId="49" fontId="2" fillId="3" borderId="3" xfId="0" applyNumberFormat="1" applyFont="1" applyFill="1" applyBorder="1" applyAlignment="1">
      <alignment horizontal="left" indent="2"/>
    </xf>
    <xf numFmtId="4" fontId="2" fillId="3" borderId="3" xfId="0" applyNumberFormat="1" applyFont="1" applyFill="1" applyBorder="1"/>
    <xf numFmtId="0" fontId="0" fillId="0" borderId="0" xfId="0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0" fillId="0" borderId="0" xfId="0"/>
    <xf numFmtId="4" fontId="0" fillId="0" borderId="3" xfId="0" applyNumberFormat="1" applyBorder="1"/>
    <xf numFmtId="49" fontId="5" fillId="0" borderId="3" xfId="0" applyNumberFormat="1" applyFont="1" applyFill="1" applyBorder="1" applyAlignment="1">
      <alignment horizontal="left" indent="4"/>
    </xf>
    <xf numFmtId="4" fontId="5" fillId="0" borderId="3" xfId="0" applyNumberFormat="1" applyFont="1" applyFill="1" applyBorder="1"/>
    <xf numFmtId="4" fontId="0" fillId="0" borderId="3" xfId="0" applyNumberFormat="1" applyBorder="1"/>
    <xf numFmtId="4" fontId="0" fillId="0" borderId="3" xfId="0" applyNumberFormat="1" applyBorder="1"/>
    <xf numFmtId="4" fontId="0" fillId="0" borderId="3" xfId="0" applyNumberFormat="1" applyBorder="1"/>
    <xf numFmtId="49" fontId="2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4" fontId="0" fillId="0" borderId="3" xfId="0" applyNumberFormat="1" applyBorder="1"/>
    <xf numFmtId="4" fontId="0" fillId="0" borderId="3" xfId="0" applyNumberFormat="1" applyBorder="1"/>
    <xf numFmtId="4" fontId="0" fillId="0" borderId="3" xfId="0" applyNumberFormat="1" applyBorder="1"/>
    <xf numFmtId="49" fontId="2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I178"/>
  <sheetViews>
    <sheetView tabSelected="1" zoomScale="70" zoomScaleNormal="70" workbookViewId="0">
      <selection activeCell="A62" sqref="A62:K62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x14ac:dyDescent="0.3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35" x14ac:dyDescent="0.35">
      <c r="A2" s="15"/>
      <c r="B2" s="15"/>
      <c r="C2" s="15"/>
      <c r="D2" s="15"/>
      <c r="E2" s="15"/>
      <c r="F2" s="15"/>
      <c r="G2" s="15"/>
      <c r="H2" s="15"/>
      <c r="I2" s="15"/>
      <c r="J2" s="31" t="s">
        <v>18</v>
      </c>
      <c r="K2" s="31"/>
    </row>
    <row r="3" spans="1:35" s="6" customFormat="1" x14ac:dyDescent="0.35">
      <c r="A3" s="16"/>
      <c r="B3" s="17" t="s">
        <v>20</v>
      </c>
      <c r="C3" s="17" t="s">
        <v>21</v>
      </c>
      <c r="D3" s="17" t="s">
        <v>22</v>
      </c>
      <c r="E3" s="17" t="s">
        <v>23</v>
      </c>
      <c r="F3" s="16" t="s">
        <v>24</v>
      </c>
      <c r="G3" s="17" t="s">
        <v>20</v>
      </c>
      <c r="H3" s="17" t="s">
        <v>21</v>
      </c>
      <c r="I3" s="17" t="s">
        <v>22</v>
      </c>
      <c r="J3" s="17" t="s">
        <v>23</v>
      </c>
      <c r="K3" s="16" t="s">
        <v>25</v>
      </c>
    </row>
    <row r="4" spans="1:35" s="10" customFormat="1" x14ac:dyDescent="0.35">
      <c r="A4" s="8" t="s">
        <v>0</v>
      </c>
      <c r="B4" s="9">
        <f t="shared" ref="B4:K4" si="0">B5+B22</f>
        <v>159.37023090851</v>
      </c>
      <c r="C4" s="9">
        <f t="shared" si="0"/>
        <v>232.55922924194996</v>
      </c>
      <c r="D4" s="9">
        <f t="shared" si="0"/>
        <v>770.88935309177998</v>
      </c>
      <c r="E4" s="9">
        <f t="shared" si="0"/>
        <v>260.49046559871999</v>
      </c>
      <c r="F4" s="9">
        <f t="shared" si="0"/>
        <v>1423.3092788409599</v>
      </c>
      <c r="G4" s="9">
        <f t="shared" si="0"/>
        <v>237.58922380104002</v>
      </c>
      <c r="H4" s="9">
        <f t="shared" si="0"/>
        <v>322.77058617033998</v>
      </c>
      <c r="I4" s="9">
        <f t="shared" si="0"/>
        <v>214.77292435714</v>
      </c>
      <c r="J4" s="9">
        <f t="shared" si="0"/>
        <v>258.22888888307</v>
      </c>
      <c r="K4" s="9">
        <f t="shared" si="0"/>
        <v>1033.3616232115901</v>
      </c>
    </row>
    <row r="5" spans="1:35" s="10" customFormat="1" outlineLevel="1" x14ac:dyDescent="0.35">
      <c r="A5" s="11" t="s">
        <v>1</v>
      </c>
      <c r="B5" s="12">
        <f t="shared" ref="B5:K5" si="1">B6+B15</f>
        <v>114.7242976237</v>
      </c>
      <c r="C5" s="12">
        <f t="shared" si="1"/>
        <v>169.46623344409997</v>
      </c>
      <c r="D5" s="12">
        <f t="shared" si="1"/>
        <v>102.63814413048999</v>
      </c>
      <c r="E5" s="12">
        <f t="shared" si="1"/>
        <v>205.12253686758001</v>
      </c>
      <c r="F5" s="12">
        <f t="shared" si="1"/>
        <v>591.95121206586998</v>
      </c>
      <c r="G5" s="12">
        <f t="shared" si="1"/>
        <v>166.80196921575001</v>
      </c>
      <c r="H5" s="12">
        <f t="shared" si="1"/>
        <v>204.80101750160998</v>
      </c>
      <c r="I5" s="12">
        <f t="shared" si="1"/>
        <v>157.32458859703999</v>
      </c>
      <c r="J5" s="12">
        <f t="shared" si="1"/>
        <v>189.85887673603003</v>
      </c>
      <c r="K5" s="12">
        <f t="shared" si="1"/>
        <v>718.78645205042994</v>
      </c>
    </row>
    <row r="6" spans="1:35" s="10" customFormat="1" outlineLevel="2" x14ac:dyDescent="0.35">
      <c r="A6" s="13" t="s">
        <v>2</v>
      </c>
      <c r="B6" s="14">
        <f t="shared" ref="B6:K6" si="2">B7+B9+B11</f>
        <v>26.207921914969997</v>
      </c>
      <c r="C6" s="14">
        <f t="shared" si="2"/>
        <v>70.129085711939979</v>
      </c>
      <c r="D6" s="14">
        <f t="shared" si="2"/>
        <v>45.839743117509997</v>
      </c>
      <c r="E6" s="14">
        <f t="shared" si="2"/>
        <v>66.939844397720009</v>
      </c>
      <c r="F6" s="14">
        <f t="shared" si="2"/>
        <v>209.11659514214</v>
      </c>
      <c r="G6" s="14">
        <f t="shared" si="2"/>
        <v>36.556252789209999</v>
      </c>
      <c r="H6" s="14">
        <f t="shared" si="2"/>
        <v>80.699302100680001</v>
      </c>
      <c r="I6" s="14">
        <f t="shared" si="2"/>
        <v>38.348091837209999</v>
      </c>
      <c r="J6" s="14">
        <f t="shared" si="2"/>
        <v>61.554895209920005</v>
      </c>
      <c r="K6" s="14">
        <f t="shared" si="2"/>
        <v>217.15854193701998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3.6575000000000001E-5</v>
      </c>
      <c r="D7" s="3">
        <f t="shared" si="3"/>
        <v>2.8625000000000001E-5</v>
      </c>
      <c r="E7" s="3">
        <f t="shared" si="3"/>
        <v>1.48825E-4</v>
      </c>
      <c r="F7" s="3">
        <f t="shared" si="3"/>
        <v>2.1402500000000001E-4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3.6575000000000001E-5</v>
      </c>
      <c r="D8" s="3">
        <v>2.8625000000000001E-5</v>
      </c>
      <c r="E8" s="3">
        <v>1.48825E-4</v>
      </c>
      <c r="F8" s="3">
        <v>2.1402500000000001E-4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0</v>
      </c>
      <c r="C9" s="3">
        <f t="shared" si="4"/>
        <v>1.972947467E-2</v>
      </c>
      <c r="D9" s="3">
        <f t="shared" si="4"/>
        <v>3.8433630949999999E-2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/>
      <c r="C10" s="3">
        <v>1.972947467E-2</v>
      </c>
      <c r="D10" s="3">
        <v>3.8433630949999999E-2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26.207921914969997</v>
      </c>
      <c r="C11" s="3">
        <f t="shared" si="5"/>
        <v>70.109319662269982</v>
      </c>
      <c r="D11" s="3">
        <f t="shared" si="5"/>
        <v>45.801280861559995</v>
      </c>
      <c r="E11" s="3">
        <f t="shared" si="5"/>
        <v>66.920995933260002</v>
      </c>
      <c r="F11" s="3">
        <f t="shared" si="5"/>
        <v>209.03951837206</v>
      </c>
      <c r="G11" s="3">
        <f t="shared" si="5"/>
        <v>36.538317173140001</v>
      </c>
      <c r="H11" s="3">
        <f t="shared" si="5"/>
        <v>80.681329356820001</v>
      </c>
      <c r="I11" s="3">
        <f t="shared" si="5"/>
        <v>38.330591023949999</v>
      </c>
      <c r="J11" s="3">
        <f t="shared" si="5"/>
        <v>61.537811082690006</v>
      </c>
      <c r="K11" s="3">
        <f t="shared" si="5"/>
        <v>217.08804863659998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0.47037319202</v>
      </c>
      <c r="C12" s="3">
        <v>0.36056651897999997</v>
      </c>
      <c r="D12" s="3">
        <v>0.4383649563</v>
      </c>
      <c r="E12" s="3">
        <v>0.11135942092999999</v>
      </c>
      <c r="F12" s="3">
        <v>1.3806640882300001</v>
      </c>
      <c r="G12" s="3">
        <v>0.37137195881000001</v>
      </c>
      <c r="H12" s="3">
        <v>0.12429791169</v>
      </c>
      <c r="I12" s="3">
        <v>0.24649884021999999</v>
      </c>
      <c r="J12" s="3"/>
      <c r="K12" s="3">
        <v>0.74216871072000001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24.602622914369999</v>
      </c>
      <c r="C13" s="3">
        <v>69.256650498149995</v>
      </c>
      <c r="D13" s="3">
        <v>43.742843114279999</v>
      </c>
      <c r="E13" s="3">
        <v>64.490810338770004</v>
      </c>
      <c r="F13" s="3">
        <v>202.09292686557001</v>
      </c>
      <c r="G13" s="3">
        <v>34.385638100050002</v>
      </c>
      <c r="H13" s="3">
        <v>79.327513768900005</v>
      </c>
      <c r="I13" s="3">
        <v>37.006316816149997</v>
      </c>
      <c r="J13" s="3">
        <v>60.600520765250003</v>
      </c>
      <c r="K13" s="3">
        <v>211.31998945034999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1.13492580858</v>
      </c>
      <c r="C14" s="3">
        <v>0.49210264514000002</v>
      </c>
      <c r="D14" s="3">
        <v>1.6200727909799999</v>
      </c>
      <c r="E14" s="3">
        <v>2.3188261735600002</v>
      </c>
      <c r="F14" s="3">
        <v>5.5659274182600003</v>
      </c>
      <c r="G14" s="3">
        <v>1.7813071142800001</v>
      </c>
      <c r="H14" s="3">
        <v>1.22951767623</v>
      </c>
      <c r="I14" s="3">
        <v>1.0777753675799999</v>
      </c>
      <c r="J14" s="3">
        <v>0.93729031744000002</v>
      </c>
      <c r="K14" s="3">
        <v>5.0258904755299998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35">
      <c r="A15" s="13" t="s">
        <v>9</v>
      </c>
      <c r="B15" s="14">
        <f t="shared" ref="B15:K15" si="6">B16+B18</f>
        <v>88.516375708729996</v>
      </c>
      <c r="C15" s="14">
        <f t="shared" si="6"/>
        <v>99.337147732159991</v>
      </c>
      <c r="D15" s="14">
        <f t="shared" si="6"/>
        <v>56.798401012980001</v>
      </c>
      <c r="E15" s="14">
        <f t="shared" si="6"/>
        <v>138.18269246986</v>
      </c>
      <c r="F15" s="14">
        <f t="shared" si="6"/>
        <v>382.83461692372998</v>
      </c>
      <c r="G15" s="14">
        <f t="shared" si="6"/>
        <v>130.24571642654001</v>
      </c>
      <c r="H15" s="14">
        <f t="shared" si="6"/>
        <v>124.10171540092999</v>
      </c>
      <c r="I15" s="14">
        <f t="shared" si="6"/>
        <v>118.97649675982998</v>
      </c>
      <c r="J15" s="14">
        <f t="shared" si="6"/>
        <v>128.30398152611002</v>
      </c>
      <c r="K15" s="14">
        <f t="shared" si="6"/>
        <v>501.62791011341</v>
      </c>
    </row>
    <row r="16" spans="1:35" outlineLevel="3" collapsed="1" x14ac:dyDescent="0.35">
      <c r="A16" s="4" t="s">
        <v>5</v>
      </c>
      <c r="B16" s="3">
        <f t="shared" ref="B16:K16" si="7">SUM(B17:B17)</f>
        <v>0</v>
      </c>
      <c r="C16" s="3">
        <f t="shared" si="7"/>
        <v>3.3063130619999999E-2</v>
      </c>
      <c r="D16" s="3">
        <f t="shared" si="7"/>
        <v>6.6126261239999998E-2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/>
      <c r="C17" s="3">
        <v>3.3063130619999999E-2</v>
      </c>
      <c r="D17" s="3">
        <v>6.6126261239999998E-2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88.516375708729996</v>
      </c>
      <c r="C18" s="3">
        <f t="shared" si="8"/>
        <v>99.304084601539998</v>
      </c>
      <c r="D18" s="3">
        <f t="shared" si="8"/>
        <v>56.73227475174</v>
      </c>
      <c r="E18" s="3">
        <f t="shared" si="8"/>
        <v>138.14962933923999</v>
      </c>
      <c r="F18" s="3">
        <f t="shared" si="8"/>
        <v>382.70236440125001</v>
      </c>
      <c r="G18" s="3">
        <f t="shared" si="8"/>
        <v>130.21265329592001</v>
      </c>
      <c r="H18" s="3">
        <f t="shared" si="8"/>
        <v>124.06865227031</v>
      </c>
      <c r="I18" s="3">
        <f t="shared" si="8"/>
        <v>118.94343362920999</v>
      </c>
      <c r="J18" s="3">
        <f t="shared" si="8"/>
        <v>128.27091839549001</v>
      </c>
      <c r="K18" s="3">
        <f t="shared" si="8"/>
        <v>501.49565759093002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>
        <v>22.841867672429998</v>
      </c>
      <c r="C19" s="3">
        <v>11.880311401889999</v>
      </c>
      <c r="D19" s="3">
        <v>3.3991867150699999</v>
      </c>
      <c r="E19" s="3"/>
      <c r="F19" s="3">
        <v>38.121365789389998</v>
      </c>
      <c r="G19" s="3">
        <v>15.683492265690001</v>
      </c>
      <c r="H19" s="3">
        <v>7.6491022576500001</v>
      </c>
      <c r="I19" s="3">
        <v>13.44921458284</v>
      </c>
      <c r="J19" s="3"/>
      <c r="K19" s="3">
        <v>36.781809106179999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35.422222473040001</v>
      </c>
      <c r="C20" s="3">
        <v>75.157095498779995</v>
      </c>
      <c r="D20" s="3">
        <v>39.529411767420001</v>
      </c>
      <c r="E20" s="3">
        <v>98.69309182424</v>
      </c>
      <c r="F20" s="3">
        <v>248.80182156347999</v>
      </c>
      <c r="G20" s="3">
        <v>84.303921000000003</v>
      </c>
      <c r="H20" s="3">
        <v>103.769015</v>
      </c>
      <c r="I20" s="3">
        <v>59.126714</v>
      </c>
      <c r="J20" s="3">
        <v>87.778388355000004</v>
      </c>
      <c r="K20" s="3">
        <v>334.97803835500002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30.252285563259999</v>
      </c>
      <c r="C21" s="3">
        <v>12.26667770087</v>
      </c>
      <c r="D21" s="3">
        <v>13.803676269249999</v>
      </c>
      <c r="E21" s="3">
        <v>39.456537515000001</v>
      </c>
      <c r="F21" s="3">
        <v>95.779177048380006</v>
      </c>
      <c r="G21" s="3">
        <v>30.225240030230001</v>
      </c>
      <c r="H21" s="3">
        <v>12.650535012660001</v>
      </c>
      <c r="I21" s="3">
        <v>46.367505046369999</v>
      </c>
      <c r="J21" s="3">
        <v>40.492530040490003</v>
      </c>
      <c r="K21" s="3">
        <v>129.73581012975001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35">
      <c r="A22" s="11" t="s">
        <v>10</v>
      </c>
      <c r="B22" s="12">
        <f t="shared" ref="B22:K22" si="9">B23+B44</f>
        <v>44.645933284809999</v>
      </c>
      <c r="C22" s="12">
        <f t="shared" si="9"/>
        <v>63.092995797849994</v>
      </c>
      <c r="D22" s="12">
        <f t="shared" si="9"/>
        <v>668.25120896128999</v>
      </c>
      <c r="E22" s="12">
        <f t="shared" si="9"/>
        <v>55.367928731139997</v>
      </c>
      <c r="F22" s="12">
        <f t="shared" si="9"/>
        <v>831.35806677508992</v>
      </c>
      <c r="G22" s="12">
        <f t="shared" si="9"/>
        <v>70.787254585290015</v>
      </c>
      <c r="H22" s="12">
        <f t="shared" si="9"/>
        <v>117.96956866873001</v>
      </c>
      <c r="I22" s="12">
        <f t="shared" si="9"/>
        <v>57.448335760100008</v>
      </c>
      <c r="J22" s="12">
        <f t="shared" si="9"/>
        <v>68.370012147040001</v>
      </c>
      <c r="K22" s="12">
        <f t="shared" si="9"/>
        <v>314.57517116116003</v>
      </c>
    </row>
    <row r="23" spans="1:35" s="10" customFormat="1" outlineLevel="2" x14ac:dyDescent="0.35">
      <c r="A23" s="13" t="s">
        <v>2</v>
      </c>
      <c r="B23" s="14">
        <f t="shared" ref="B23:K23" si="10">B24+B30+B34+B40</f>
        <v>17.824830366679997</v>
      </c>
      <c r="C23" s="14">
        <f t="shared" si="10"/>
        <v>18.616188133529999</v>
      </c>
      <c r="D23" s="14">
        <f t="shared" si="10"/>
        <v>32.254046360079997</v>
      </c>
      <c r="E23" s="14">
        <f t="shared" si="10"/>
        <v>35.32736022452</v>
      </c>
      <c r="F23" s="14">
        <f t="shared" si="10"/>
        <v>104.02242508481001</v>
      </c>
      <c r="G23" s="14">
        <f t="shared" si="10"/>
        <v>33.688621244880004</v>
      </c>
      <c r="H23" s="14">
        <f t="shared" si="10"/>
        <v>81.017066324630008</v>
      </c>
      <c r="I23" s="14">
        <f t="shared" si="10"/>
        <v>34.214542704300001</v>
      </c>
      <c r="J23" s="14">
        <f t="shared" si="10"/>
        <v>42.595007986409996</v>
      </c>
      <c r="K23" s="14">
        <f t="shared" si="10"/>
        <v>191.51523826022003</v>
      </c>
    </row>
    <row r="24" spans="1:35" outlineLevel="3" collapsed="1" x14ac:dyDescent="0.35">
      <c r="A24" s="4" t="s">
        <v>3</v>
      </c>
      <c r="B24" s="3">
        <f t="shared" ref="B24:K24" si="11">SUM(B25:B29)</f>
        <v>0.16250823927000002</v>
      </c>
      <c r="C24" s="3">
        <f t="shared" si="11"/>
        <v>2.2578376859999999E-2</v>
      </c>
      <c r="D24" s="3">
        <f t="shared" si="11"/>
        <v>3.4766306279999999E-2</v>
      </c>
      <c r="E24" s="3">
        <f t="shared" si="11"/>
        <v>13.27066400787</v>
      </c>
      <c r="F24" s="3">
        <f t="shared" si="11"/>
        <v>13.490516930279998</v>
      </c>
      <c r="G24" s="3">
        <f t="shared" si="11"/>
        <v>0.11282711365</v>
      </c>
      <c r="H24" s="3">
        <f t="shared" si="11"/>
        <v>39.072192771320005</v>
      </c>
      <c r="I24" s="3">
        <f t="shared" si="11"/>
        <v>0.29829037528999996</v>
      </c>
      <c r="J24" s="3">
        <f t="shared" si="11"/>
        <v>4.523400004E-2</v>
      </c>
      <c r="K24" s="3">
        <f t="shared" si="11"/>
        <v>39.528544260300002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3.3701173899999999E-3</v>
      </c>
      <c r="C25" s="3">
        <v>1.84215128E-3</v>
      </c>
      <c r="D25" s="3">
        <v>2.1634507200000001E-3</v>
      </c>
      <c r="E25" s="3">
        <v>2.3746862800000002E-3</v>
      </c>
      <c r="F25" s="3">
        <v>9.7504056700000001E-3</v>
      </c>
      <c r="G25" s="3">
        <v>1.9620000000000002E-3</v>
      </c>
      <c r="H25" s="3">
        <v>9.810000000000001E-4</v>
      </c>
      <c r="I25" s="3">
        <v>9.810000000000001E-4</v>
      </c>
      <c r="J25" s="3">
        <v>9.810000000000001E-4</v>
      </c>
      <c r="K25" s="3">
        <v>4.9049999999999996E-3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>
        <v>4.7859396239999998E-2</v>
      </c>
      <c r="C26" s="3">
        <v>3.2027063000000003E-4</v>
      </c>
      <c r="D26" s="3">
        <v>3.4452438000000002E-4</v>
      </c>
      <c r="E26" s="3">
        <v>1.6482869109999999E-2</v>
      </c>
      <c r="F26" s="3">
        <v>6.5007060359999994E-2</v>
      </c>
      <c r="G26" s="3">
        <v>3.6562500000000001E-4</v>
      </c>
      <c r="H26" s="3">
        <v>3.6562500000000001E-4</v>
      </c>
      <c r="I26" s="3">
        <v>3.6562500000000001E-4</v>
      </c>
      <c r="J26" s="3">
        <v>3.6562500000000001E-4</v>
      </c>
      <c r="K26" s="3">
        <v>1.4625E-3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/>
      <c r="C27" s="3"/>
      <c r="D27" s="3"/>
      <c r="E27" s="3">
        <v>2.2210440009999999E-2</v>
      </c>
      <c r="F27" s="3">
        <v>2.2210440009999999E-2</v>
      </c>
      <c r="G27" s="3"/>
      <c r="H27" s="3"/>
      <c r="I27" s="3"/>
      <c r="J27" s="3">
        <v>1.0417499999999999E-3</v>
      </c>
      <c r="K27" s="3">
        <v>1.0417499999999999E-3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5.8321600000000004E-6</v>
      </c>
      <c r="D28" s="3"/>
      <c r="E28" s="3"/>
      <c r="F28" s="3"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0.11127872564000001</v>
      </c>
      <c r="C29" s="3">
        <v>2.0410122789999999E-2</v>
      </c>
      <c r="D29" s="3">
        <v>3.2258331180000002E-2</v>
      </c>
      <c r="E29" s="3">
        <v>13.229596012469999</v>
      </c>
      <c r="F29" s="3">
        <v>13.393543192079999</v>
      </c>
      <c r="G29" s="3">
        <v>0.11049948865000001</v>
      </c>
      <c r="H29" s="3">
        <v>39.070839646320003</v>
      </c>
      <c r="I29" s="3">
        <v>0.29694375028999997</v>
      </c>
      <c r="J29" s="3">
        <v>4.2845625040000002E-2</v>
      </c>
      <c r="K29" s="3">
        <v>39.521128510300002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x14ac:dyDescent="0.35">
      <c r="A30" s="4" t="s">
        <v>13</v>
      </c>
      <c r="B30" s="3">
        <f t="shared" ref="B30:K30" si="12">SUM(B31:B33)</f>
        <v>0.43682153368999999</v>
      </c>
      <c r="C30" s="3">
        <f t="shared" si="12"/>
        <v>0.31121466849000001</v>
      </c>
      <c r="D30" s="3">
        <f t="shared" si="12"/>
        <v>10.733221797840001</v>
      </c>
      <c r="E30" s="3">
        <f t="shared" si="12"/>
        <v>0.31684277606</v>
      </c>
      <c r="F30" s="3">
        <f t="shared" si="12"/>
        <v>11.79810077608</v>
      </c>
      <c r="G30" s="3">
        <f t="shared" si="12"/>
        <v>4.58196525398</v>
      </c>
      <c r="H30" s="3">
        <f t="shared" si="12"/>
        <v>0.25797351582</v>
      </c>
      <c r="I30" s="3">
        <f t="shared" si="12"/>
        <v>4.5429306158100005</v>
      </c>
      <c r="J30" s="3">
        <f t="shared" si="12"/>
        <v>0.21638384879</v>
      </c>
      <c r="K30" s="3">
        <f t="shared" si="12"/>
        <v>9.599253234399999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outlineLevel="4" x14ac:dyDescent="0.35">
      <c r="A31" s="5" t="s">
        <v>7</v>
      </c>
      <c r="B31" s="3">
        <v>0.43682153368999999</v>
      </c>
      <c r="C31" s="3">
        <v>0.31121466849000001</v>
      </c>
      <c r="D31" s="3">
        <v>0.42820290927999999</v>
      </c>
      <c r="E31" s="26">
        <v>0.27917108309999999</v>
      </c>
      <c r="F31" s="3">
        <f>B31+C31+D31+E31</f>
        <v>1.45541019456</v>
      </c>
      <c r="G31" s="28">
        <v>0.4265793584</v>
      </c>
      <c r="H31" s="28">
        <v>0.25797351582</v>
      </c>
      <c r="I31" s="28">
        <v>0.37976608346000001</v>
      </c>
      <c r="J31" s="28">
        <v>0.21638384879</v>
      </c>
      <c r="K31" s="28">
        <v>1.2807028064699999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4" x14ac:dyDescent="0.35">
      <c r="A32" s="5" t="s">
        <v>11</v>
      </c>
      <c r="B32" s="3"/>
      <c r="C32" s="3"/>
      <c r="D32" s="3">
        <v>0.21165648029</v>
      </c>
      <c r="E32" s="3"/>
      <c r="F32" s="3">
        <v>0.21165648029</v>
      </c>
      <c r="G32" s="3">
        <v>0.32751297925</v>
      </c>
      <c r="H32" s="3"/>
      <c r="I32" s="3">
        <v>0.33529161602000002</v>
      </c>
      <c r="J32" s="3"/>
      <c r="K32" s="3">
        <v>0.66280459527000002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4" x14ac:dyDescent="0.35">
      <c r="A33" s="5" t="s">
        <v>8</v>
      </c>
      <c r="B33" s="3">
        <v>0</v>
      </c>
      <c r="C33" s="3"/>
      <c r="D33" s="3">
        <v>10.09336240827</v>
      </c>
      <c r="E33" s="3">
        <v>3.7671692960000003E-2</v>
      </c>
      <c r="F33" s="3">
        <v>10.13103410123</v>
      </c>
      <c r="G33" s="3">
        <v>3.82787291633</v>
      </c>
      <c r="H33" s="3"/>
      <c r="I33" s="3">
        <v>3.82787291633</v>
      </c>
      <c r="J33" s="3"/>
      <c r="K33" s="3">
        <v>7.6557458326600001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35">
      <c r="A34" s="4" t="s">
        <v>14</v>
      </c>
      <c r="B34" s="3">
        <f t="shared" ref="B34:K34" si="13">SUM(B35:B39)</f>
        <v>5.065341072E-2</v>
      </c>
      <c r="C34" s="3">
        <f t="shared" si="13"/>
        <v>4.71713997E-3</v>
      </c>
      <c r="D34" s="3">
        <f t="shared" si="13"/>
        <v>1.0444476310000001E-2</v>
      </c>
      <c r="E34" s="3">
        <f t="shared" si="13"/>
        <v>2.4678818749999998E-2</v>
      </c>
      <c r="F34" s="3">
        <f t="shared" si="13"/>
        <v>9.0493845749999996E-2</v>
      </c>
      <c r="G34" s="3">
        <f t="shared" si="13"/>
        <v>0.13237300503999999</v>
      </c>
      <c r="H34" s="3">
        <f t="shared" si="13"/>
        <v>0.23754593828000001</v>
      </c>
      <c r="I34" s="3">
        <f t="shared" si="13"/>
        <v>0.14219928676999999</v>
      </c>
      <c r="J34" s="3">
        <f t="shared" si="13"/>
        <v>0.24187559034</v>
      </c>
      <c r="K34" s="3">
        <f t="shared" si="13"/>
        <v>0.75399382042999996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15</v>
      </c>
      <c r="B35" s="3"/>
      <c r="C35" s="3">
        <v>0</v>
      </c>
      <c r="D35" s="3"/>
      <c r="E35" s="3">
        <v>0</v>
      </c>
      <c r="F35" s="3">
        <v>0</v>
      </c>
      <c r="G35" s="3"/>
      <c r="H35" s="3">
        <v>0</v>
      </c>
      <c r="I35" s="3"/>
      <c r="J35" s="3">
        <v>0</v>
      </c>
      <c r="K35" s="3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7</v>
      </c>
      <c r="B36" s="3">
        <v>5.065341072E-2</v>
      </c>
      <c r="C36" s="3">
        <v>4.71713997E-3</v>
      </c>
      <c r="D36" s="3">
        <v>1.0444476310000001E-2</v>
      </c>
      <c r="E36" s="3">
        <v>2.053261495E-2</v>
      </c>
      <c r="F36" s="3">
        <v>8.6347641949999998E-2</v>
      </c>
      <c r="G36" s="3">
        <v>8.7697711050000002E-2</v>
      </c>
      <c r="H36" s="3">
        <v>4.0825565330000001E-2</v>
      </c>
      <c r="I36" s="3">
        <v>8.8181260169999998E-2</v>
      </c>
      <c r="J36" s="3">
        <v>4.4370131680000001E-2</v>
      </c>
      <c r="K36" s="3">
        <v>0.26107466822999997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11</v>
      </c>
      <c r="B37" s="3"/>
      <c r="C37" s="3">
        <v>0</v>
      </c>
      <c r="D37" s="3"/>
      <c r="E37" s="3">
        <v>0</v>
      </c>
      <c r="F37" s="3">
        <v>0</v>
      </c>
      <c r="G37" s="3"/>
      <c r="H37" s="3">
        <v>2.4039832100000002E-3</v>
      </c>
      <c r="I37" s="3"/>
      <c r="J37" s="3">
        <v>1.2085959600000001E-3</v>
      </c>
      <c r="K37" s="3">
        <v>3.6125791700000001E-3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12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3.2732248980000003E-2</v>
      </c>
      <c r="H38" s="3">
        <v>0.19431638974000001</v>
      </c>
      <c r="I38" s="3">
        <v>3.170297658E-2</v>
      </c>
      <c r="J38" s="3">
        <v>0.19629686269999999</v>
      </c>
      <c r="K38" s="3">
        <v>0.45504847799999998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35">
      <c r="A39" s="5" t="s">
        <v>8</v>
      </c>
      <c r="B39" s="3"/>
      <c r="C39" s="3">
        <v>0</v>
      </c>
      <c r="D39" s="3"/>
      <c r="E39" s="3">
        <v>4.1462037999999996E-3</v>
      </c>
      <c r="F39" s="3">
        <v>4.1462037999999996E-3</v>
      </c>
      <c r="G39" s="3">
        <v>1.194304501E-2</v>
      </c>
      <c r="H39" s="3">
        <v>0</v>
      </c>
      <c r="I39" s="3">
        <v>2.2315050020000001E-2</v>
      </c>
      <c r="J39" s="3">
        <v>0</v>
      </c>
      <c r="K39" s="3">
        <v>3.4258095029999998E-2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35">
      <c r="A40" s="4" t="s">
        <v>16</v>
      </c>
      <c r="B40" s="3">
        <f t="shared" ref="B40:K40" si="14">SUM(B41:B43)</f>
        <v>17.174847182999997</v>
      </c>
      <c r="C40" s="3">
        <f t="shared" si="14"/>
        <v>18.277677948209998</v>
      </c>
      <c r="D40" s="3">
        <f t="shared" si="14"/>
        <v>21.475613779650001</v>
      </c>
      <c r="E40" s="3">
        <f t="shared" si="14"/>
        <v>21.715174621839999</v>
      </c>
      <c r="F40" s="3">
        <f t="shared" si="14"/>
        <v>78.643313532700006</v>
      </c>
      <c r="G40" s="3">
        <f t="shared" si="14"/>
        <v>28.861455872210001</v>
      </c>
      <c r="H40" s="3">
        <f t="shared" si="14"/>
        <v>41.449354099209998</v>
      </c>
      <c r="I40" s="3">
        <f t="shared" si="14"/>
        <v>29.231122426430002</v>
      </c>
      <c r="J40" s="3">
        <f t="shared" si="14"/>
        <v>42.091514547239996</v>
      </c>
      <c r="K40" s="3">
        <f t="shared" si="14"/>
        <v>141.63344694509001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7</v>
      </c>
      <c r="B41" s="3">
        <v>1.9225305453199999</v>
      </c>
      <c r="C41" s="3">
        <v>4.1015928797000001</v>
      </c>
      <c r="D41" s="3">
        <v>2.17134735014</v>
      </c>
      <c r="E41" s="3">
        <v>3.44662004529</v>
      </c>
      <c r="F41" s="3">
        <v>11.642090820450001</v>
      </c>
      <c r="G41" s="3">
        <v>6.0917301586399999</v>
      </c>
      <c r="H41" s="3">
        <v>3.9508052020700002</v>
      </c>
      <c r="I41" s="3">
        <v>7.0352875625399998</v>
      </c>
      <c r="J41" s="3">
        <v>13.385425519829999</v>
      </c>
      <c r="K41" s="3">
        <v>30.463248443080001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8</v>
      </c>
      <c r="B42" s="3">
        <v>7.3411127325900001</v>
      </c>
      <c r="C42" s="3">
        <v>5.74101862832</v>
      </c>
      <c r="D42" s="3">
        <v>9.3676673820000005</v>
      </c>
      <c r="E42" s="3">
        <v>8.0789769004099998</v>
      </c>
      <c r="F42" s="3">
        <v>30.528775643319999</v>
      </c>
      <c r="G42" s="3">
        <v>11.125925866679999</v>
      </c>
      <c r="H42" s="3">
        <v>26.384920193519999</v>
      </c>
      <c r="I42" s="3">
        <v>11.163724702110001</v>
      </c>
      <c r="J42" s="3">
        <v>17.858467017310002</v>
      </c>
      <c r="K42" s="3">
        <v>66.533037779620003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35">
      <c r="A43" s="5" t="s">
        <v>17</v>
      </c>
      <c r="B43" s="3">
        <v>7.9112039050899998</v>
      </c>
      <c r="C43" s="3">
        <v>8.4350664401900008</v>
      </c>
      <c r="D43" s="3">
        <v>9.9365990475100006</v>
      </c>
      <c r="E43" s="3">
        <v>10.189577676140001</v>
      </c>
      <c r="F43" s="3">
        <v>36.472447068930002</v>
      </c>
      <c r="G43" s="3">
        <v>11.643799846889999</v>
      </c>
      <c r="H43" s="3">
        <v>11.11362870362</v>
      </c>
      <c r="I43" s="3">
        <v>11.03211016178</v>
      </c>
      <c r="J43" s="3">
        <v>10.8476220101</v>
      </c>
      <c r="K43" s="3">
        <v>44.63716072239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0" customFormat="1" outlineLevel="2" x14ac:dyDescent="0.35">
      <c r="A44" s="13" t="s">
        <v>9</v>
      </c>
      <c r="B44" s="14">
        <f t="shared" ref="B44:K44" si="15">B45+B51+B57</f>
        <v>26.821102918130002</v>
      </c>
      <c r="C44" s="14">
        <f t="shared" si="15"/>
        <v>44.476807664319999</v>
      </c>
      <c r="D44" s="14">
        <f t="shared" si="15"/>
        <v>635.99716260120999</v>
      </c>
      <c r="E44" s="14">
        <f t="shared" si="15"/>
        <v>20.040568506620001</v>
      </c>
      <c r="F44" s="14">
        <f t="shared" si="15"/>
        <v>727.33564169027989</v>
      </c>
      <c r="G44" s="14">
        <f t="shared" si="15"/>
        <v>37.098633340410004</v>
      </c>
      <c r="H44" s="14">
        <f t="shared" si="15"/>
        <v>36.952502344099997</v>
      </c>
      <c r="I44" s="14">
        <f t="shared" si="15"/>
        <v>23.233793055800003</v>
      </c>
      <c r="J44" s="14">
        <f t="shared" si="15"/>
        <v>25.775004160630001</v>
      </c>
      <c r="K44" s="14">
        <f t="shared" si="15"/>
        <v>123.05993290094</v>
      </c>
    </row>
    <row r="45" spans="1:35" outlineLevel="3" x14ac:dyDescent="0.35">
      <c r="A45" s="4" t="s">
        <v>13</v>
      </c>
      <c r="B45" s="3">
        <f>SUM(B46:B50)</f>
        <v>1.81881882333</v>
      </c>
      <c r="C45" s="26">
        <f t="shared" ref="C45:E45" si="16">SUM(C46:C50)</f>
        <v>2.1155570852299999</v>
      </c>
      <c r="D45" s="26">
        <f t="shared" si="16"/>
        <v>608.46361238460997</v>
      </c>
      <c r="E45" s="26">
        <f t="shared" si="16"/>
        <v>1.8506147228000001</v>
      </c>
      <c r="F45" s="26">
        <f t="shared" ref="F45" si="17">SUM(F46:F50)</f>
        <v>614.24860301596993</v>
      </c>
      <c r="G45" s="26">
        <f t="shared" ref="G45" si="18">SUM(G46:G50)</f>
        <v>2.5204561734599999</v>
      </c>
      <c r="H45" s="26">
        <f t="shared" ref="H45" si="19">SUM(H46:H50)</f>
        <v>2.2950222564900002</v>
      </c>
      <c r="I45" s="26">
        <f t="shared" ref="I45" si="20">SUM(I46:I50)</f>
        <v>2.3728741600499998</v>
      </c>
      <c r="J45" s="26">
        <f t="shared" ref="J45" si="21">SUM(J46:J50)</f>
        <v>2.14075759317</v>
      </c>
      <c r="K45" s="26">
        <f t="shared" ref="K45" si="22">SUM(K46:K50)</f>
        <v>9.3291101831699983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4" x14ac:dyDescent="0.35">
      <c r="A46" s="5" t="s">
        <v>7</v>
      </c>
      <c r="B46" s="3">
        <v>1.81881882333</v>
      </c>
      <c r="C46" s="3">
        <v>2.1155570852299999</v>
      </c>
      <c r="D46" s="22">
        <v>2.0679471113000001</v>
      </c>
      <c r="E46" s="27">
        <v>1.8506147228000001</v>
      </c>
      <c r="F46" s="3">
        <v>7.85293774266</v>
      </c>
      <c r="G46" s="29">
        <v>2.5204561734599999</v>
      </c>
      <c r="H46" s="29">
        <v>2.2950222564900002</v>
      </c>
      <c r="I46" s="29">
        <v>2.3728741600499998</v>
      </c>
      <c r="J46" s="29">
        <v>2.14075759317</v>
      </c>
      <c r="K46" s="29">
        <v>9.3291101831699983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4" x14ac:dyDescent="0.3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outlineLevel="4" x14ac:dyDescent="0.35">
      <c r="A48" s="5" t="s">
        <v>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18" customFormat="1" outlineLevel="4" x14ac:dyDescent="0.35">
      <c r="A49" s="20" t="s">
        <v>28</v>
      </c>
      <c r="B49" s="19"/>
      <c r="C49" s="19"/>
      <c r="D49" s="21">
        <v>72.857118326390008</v>
      </c>
      <c r="E49" s="19"/>
      <c r="F49" s="19">
        <v>72.857118326390008</v>
      </c>
      <c r="G49" s="19"/>
      <c r="H49" s="19"/>
      <c r="I49" s="19"/>
      <c r="J49" s="19"/>
      <c r="K49" s="19"/>
    </row>
    <row r="50" spans="1:35" s="18" customFormat="1" outlineLevel="4" x14ac:dyDescent="0.35">
      <c r="A50" s="20" t="s">
        <v>29</v>
      </c>
      <c r="B50" s="19"/>
      <c r="C50" s="19"/>
      <c r="D50" s="21">
        <v>533.53854694691995</v>
      </c>
      <c r="E50" s="19"/>
      <c r="F50" s="19">
        <v>533.53854694691995</v>
      </c>
      <c r="G50" s="19"/>
      <c r="H50" s="19"/>
      <c r="I50" s="19"/>
      <c r="J50" s="19"/>
      <c r="K50" s="19"/>
    </row>
    <row r="51" spans="1:35" outlineLevel="3" collapsed="1" x14ac:dyDescent="0.35">
      <c r="A51" s="4" t="s">
        <v>14</v>
      </c>
      <c r="B51" s="3">
        <f t="shared" ref="B51:K51" si="23">SUM(B52:B56)</f>
        <v>0.14859312763999999</v>
      </c>
      <c r="C51" s="3">
        <f t="shared" si="23"/>
        <v>6.8829800410000003E-2</v>
      </c>
      <c r="D51" s="3">
        <f t="shared" si="23"/>
        <v>0.21657736057999999</v>
      </c>
      <c r="E51" s="3">
        <f t="shared" si="23"/>
        <v>7.2505102789999998E-2</v>
      </c>
      <c r="F51" s="3">
        <f t="shared" si="23"/>
        <v>0.50650539141999995</v>
      </c>
      <c r="G51" s="3">
        <f t="shared" si="23"/>
        <v>0.51379982633999999</v>
      </c>
      <c r="H51" s="3">
        <f t="shared" si="23"/>
        <v>1.04814622248</v>
      </c>
      <c r="I51" s="3">
        <f t="shared" si="23"/>
        <v>0.46355151910000003</v>
      </c>
      <c r="J51" s="3">
        <f t="shared" si="23"/>
        <v>0.98232212276000008</v>
      </c>
      <c r="K51" s="3">
        <f t="shared" si="23"/>
        <v>3.0078196906799999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15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35">
      <c r="A53" s="5" t="s">
        <v>7</v>
      </c>
      <c r="B53" s="3">
        <v>0.14859312763999999</v>
      </c>
      <c r="C53" s="3">
        <v>6.8829800410000003E-2</v>
      </c>
      <c r="D53" s="3">
        <v>0.21657736057999999</v>
      </c>
      <c r="E53" s="3">
        <v>7.2505102789999998E-2</v>
      </c>
      <c r="F53" s="3">
        <v>0.50650539141999995</v>
      </c>
      <c r="G53" s="3">
        <v>0.30425372613000001</v>
      </c>
      <c r="H53" s="3">
        <v>0.12874162981000001</v>
      </c>
      <c r="I53" s="3">
        <v>0.25400541889</v>
      </c>
      <c r="J53" s="3">
        <v>9.9952531299999994E-2</v>
      </c>
      <c r="K53" s="3">
        <v>0.78695330613000003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11</v>
      </c>
      <c r="B54" s="3"/>
      <c r="C54" s="3">
        <v>0</v>
      </c>
      <c r="D54" s="3"/>
      <c r="E54" s="3">
        <v>0</v>
      </c>
      <c r="F54" s="3">
        <v>0</v>
      </c>
      <c r="G54" s="3"/>
      <c r="H54" s="3">
        <v>0.1535405919</v>
      </c>
      <c r="I54" s="3"/>
      <c r="J54" s="3">
        <v>0.15354059073000001</v>
      </c>
      <c r="K54" s="3">
        <v>0.30708118263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12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0.20954610021</v>
      </c>
      <c r="H55" s="3">
        <v>0.76586400077000005</v>
      </c>
      <c r="I55" s="3">
        <v>0.20954610021</v>
      </c>
      <c r="J55" s="3">
        <v>0.72882900073000001</v>
      </c>
      <c r="K55" s="3">
        <v>1.9137852019199999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outlineLevel="3" collapsed="1" x14ac:dyDescent="0.35">
      <c r="A57" s="4" t="s">
        <v>16</v>
      </c>
      <c r="B57" s="3">
        <f t="shared" ref="B57:K57" si="24">SUM(B58:B60)</f>
        <v>24.853690967160002</v>
      </c>
      <c r="C57" s="3">
        <f t="shared" si="24"/>
        <v>42.292420778679997</v>
      </c>
      <c r="D57" s="3">
        <f t="shared" si="24"/>
        <v>27.316972856020001</v>
      </c>
      <c r="E57" s="3">
        <f t="shared" si="24"/>
        <v>18.117448681030002</v>
      </c>
      <c r="F57" s="3">
        <f t="shared" si="24"/>
        <v>112.58053328289</v>
      </c>
      <c r="G57" s="3">
        <f t="shared" si="24"/>
        <v>34.064377340610001</v>
      </c>
      <c r="H57" s="3">
        <f t="shared" si="24"/>
        <v>33.609333865129997</v>
      </c>
      <c r="I57" s="3">
        <f t="shared" si="24"/>
        <v>20.397367376650003</v>
      </c>
      <c r="J57" s="3">
        <f t="shared" si="24"/>
        <v>22.651924444700001</v>
      </c>
      <c r="K57" s="3">
        <f t="shared" si="24"/>
        <v>110.72300302709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35">
      <c r="A58" s="5" t="s">
        <v>7</v>
      </c>
      <c r="B58" s="3">
        <v>0.55557955049999996</v>
      </c>
      <c r="C58" s="3">
        <v>27.711587114810001</v>
      </c>
      <c r="D58" s="3">
        <v>0.65211269431999996</v>
      </c>
      <c r="E58" s="3">
        <v>2.6181619005000001</v>
      </c>
      <c r="F58" s="3">
        <v>31.537441260129999</v>
      </c>
      <c r="G58" s="3">
        <v>0.77652064822</v>
      </c>
      <c r="H58" s="3">
        <v>5.4647389555299997</v>
      </c>
      <c r="I58" s="3">
        <v>0.77648399216999997</v>
      </c>
      <c r="J58" s="3">
        <v>5.8435409568400001</v>
      </c>
      <c r="K58" s="3">
        <v>12.861284552760001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idden="1" outlineLevel="4" x14ac:dyDescent="0.35">
      <c r="A59" s="5" t="s">
        <v>8</v>
      </c>
      <c r="B59" s="3">
        <v>6.6078078816600003</v>
      </c>
      <c r="C59" s="3">
        <v>4.5635899138699996</v>
      </c>
      <c r="D59" s="3">
        <v>7.4535283754200004</v>
      </c>
      <c r="E59" s="3">
        <v>4.8680367762800003</v>
      </c>
      <c r="F59" s="3">
        <v>23.492962947230001</v>
      </c>
      <c r="G59" s="3">
        <v>8.4062260830100008</v>
      </c>
      <c r="H59" s="3">
        <v>5.3185417617699997</v>
      </c>
      <c r="I59" s="3">
        <v>8.1854552480400002</v>
      </c>
      <c r="J59" s="3">
        <v>5.3729553514199999</v>
      </c>
      <c r="K59" s="3">
        <v>27.283178444240001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idden="1" outlineLevel="4" x14ac:dyDescent="0.35">
      <c r="A60" s="5" t="s">
        <v>17</v>
      </c>
      <c r="B60" s="3">
        <v>17.690303535000002</v>
      </c>
      <c r="C60" s="3">
        <v>10.01724375</v>
      </c>
      <c r="D60" s="3">
        <v>19.211331786279999</v>
      </c>
      <c r="E60" s="3">
        <v>10.631250004250001</v>
      </c>
      <c r="F60" s="3">
        <v>57.550129075530002</v>
      </c>
      <c r="G60" s="3">
        <v>24.88163060938</v>
      </c>
      <c r="H60" s="3">
        <v>22.826053147829999</v>
      </c>
      <c r="I60" s="3">
        <v>11.435428136440001</v>
      </c>
      <c r="J60" s="3">
        <v>11.435428136440001</v>
      </c>
      <c r="K60" s="3">
        <v>70.578540030089997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42" customHeight="1" x14ac:dyDescent="0.35">
      <c r="A61" s="32" t="s">
        <v>26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50.25" customHeight="1" x14ac:dyDescent="0.35">
      <c r="A62" s="33" t="s">
        <v>27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4" spans="1:35" s="6" customFormat="1" x14ac:dyDescent="0.35">
      <c r="A64" s="25"/>
      <c r="B64" s="7">
        <v>2026</v>
      </c>
      <c r="C64" s="7">
        <v>2027</v>
      </c>
      <c r="D64" s="7">
        <v>2028</v>
      </c>
      <c r="E64" s="7">
        <v>2029</v>
      </c>
      <c r="F64" s="7">
        <v>2030</v>
      </c>
      <c r="G64" s="7">
        <v>2031</v>
      </c>
      <c r="H64" s="7">
        <v>2032</v>
      </c>
      <c r="I64" s="7">
        <v>2033</v>
      </c>
      <c r="J64" s="7">
        <v>2034</v>
      </c>
      <c r="K64" s="7">
        <v>2035</v>
      </c>
      <c r="L64" s="7">
        <v>2036</v>
      </c>
      <c r="M64" s="7">
        <v>2037</v>
      </c>
    </row>
    <row r="65" spans="1:35" s="10" customFormat="1" x14ac:dyDescent="0.35">
      <c r="A65" s="8" t="s">
        <v>0</v>
      </c>
      <c r="B65" s="9">
        <f t="shared" ref="B65:M65" si="25">B66+B83</f>
        <v>696.34294066921996</v>
      </c>
      <c r="C65" s="9">
        <f t="shared" si="25"/>
        <v>665.40727879863005</v>
      </c>
      <c r="D65" s="9">
        <f t="shared" si="25"/>
        <v>440.76877223431006</v>
      </c>
      <c r="E65" s="9">
        <f t="shared" si="25"/>
        <v>522.41304905033996</v>
      </c>
      <c r="F65" s="9">
        <f t="shared" si="25"/>
        <v>415.83201278614001</v>
      </c>
      <c r="G65" s="9">
        <f t="shared" si="25"/>
        <v>418.13575622337999</v>
      </c>
      <c r="H65" s="9">
        <f t="shared" si="25"/>
        <v>409.57908476947</v>
      </c>
      <c r="I65" s="9">
        <f t="shared" si="25"/>
        <v>340.01002998426998</v>
      </c>
      <c r="J65" s="9">
        <f t="shared" si="25"/>
        <v>544.59328018453004</v>
      </c>
      <c r="K65" s="9">
        <f t="shared" si="25"/>
        <v>552.17166448135993</v>
      </c>
      <c r="L65" s="9">
        <f t="shared" si="25"/>
        <v>492.41960146738995</v>
      </c>
      <c r="M65" s="9">
        <f t="shared" si="25"/>
        <v>363.49982636106</v>
      </c>
    </row>
    <row r="66" spans="1:35" s="10" customFormat="1" outlineLevel="1" x14ac:dyDescent="0.35">
      <c r="A66" s="11" t="s">
        <v>1</v>
      </c>
      <c r="B66" s="12">
        <f t="shared" ref="B66:M66" si="26">B67+B76</f>
        <v>401.56491755586001</v>
      </c>
      <c r="C66" s="12">
        <f t="shared" si="26"/>
        <v>343.91927108945004</v>
      </c>
      <c r="D66" s="12">
        <f t="shared" si="26"/>
        <v>134.96074618496002</v>
      </c>
      <c r="E66" s="12">
        <f t="shared" si="26"/>
        <v>95.169967488289998</v>
      </c>
      <c r="F66" s="12">
        <f t="shared" si="26"/>
        <v>105.55375086216</v>
      </c>
      <c r="G66" s="12">
        <f t="shared" si="26"/>
        <v>123.36918513514999</v>
      </c>
      <c r="H66" s="12">
        <f t="shared" si="26"/>
        <v>105.64013092126001</v>
      </c>
      <c r="I66" s="12">
        <f t="shared" si="26"/>
        <v>110.24422992549</v>
      </c>
      <c r="J66" s="12">
        <f t="shared" si="26"/>
        <v>93.479899316960001</v>
      </c>
      <c r="K66" s="12">
        <f t="shared" si="26"/>
        <v>111.08235927776001</v>
      </c>
      <c r="L66" s="12">
        <f t="shared" si="26"/>
        <v>125.05585266999999</v>
      </c>
      <c r="M66" s="12">
        <f t="shared" si="26"/>
        <v>166.20836080800001</v>
      </c>
    </row>
    <row r="67" spans="1:35" s="10" customFormat="1" outlineLevel="2" x14ac:dyDescent="0.35">
      <c r="A67" s="13" t="s">
        <v>2</v>
      </c>
      <c r="B67" s="14">
        <f t="shared" ref="B67:M67" si="27">B68+B70+B72</f>
        <v>153.95477748853</v>
      </c>
      <c r="C67" s="14">
        <f t="shared" si="27"/>
        <v>115.24790939366</v>
      </c>
      <c r="D67" s="14">
        <f t="shared" si="27"/>
        <v>78.126310662480009</v>
      </c>
      <c r="E67" s="14">
        <f t="shared" si="27"/>
        <v>70.657034965809999</v>
      </c>
      <c r="F67" s="14">
        <f t="shared" si="27"/>
        <v>68.503697339680002</v>
      </c>
      <c r="G67" s="14">
        <f t="shared" si="27"/>
        <v>65.178134623559998</v>
      </c>
      <c r="H67" s="14">
        <f t="shared" si="27"/>
        <v>60.60917939878</v>
      </c>
      <c r="I67" s="14">
        <f t="shared" si="27"/>
        <v>57.264113403010001</v>
      </c>
      <c r="J67" s="14">
        <f t="shared" si="27"/>
        <v>51.249902794480001</v>
      </c>
      <c r="K67" s="14">
        <f t="shared" si="27"/>
        <v>47.01236275478</v>
      </c>
      <c r="L67" s="14">
        <f t="shared" si="27"/>
        <v>41.134808669999998</v>
      </c>
      <c r="M67" s="14">
        <f t="shared" si="27"/>
        <v>34.110616808000003</v>
      </c>
    </row>
    <row r="68" spans="1:35" outlineLevel="3" collapsed="1" x14ac:dyDescent="0.35">
      <c r="A68" s="4" t="s">
        <v>3</v>
      </c>
      <c r="B68" s="3">
        <f t="shared" ref="B68:M68" si="28">SUM(B69:B69)</f>
        <v>2.5000000000000001E-4</v>
      </c>
      <c r="C68" s="3">
        <f t="shared" si="28"/>
        <v>2.5000000000000001E-4</v>
      </c>
      <c r="D68" s="3">
        <f t="shared" si="28"/>
        <v>0</v>
      </c>
      <c r="E68" s="3">
        <f t="shared" si="28"/>
        <v>0</v>
      </c>
      <c r="F68" s="3">
        <f t="shared" si="28"/>
        <v>0</v>
      </c>
      <c r="G68" s="3">
        <f t="shared" si="28"/>
        <v>0</v>
      </c>
      <c r="H68" s="3">
        <f t="shared" si="28"/>
        <v>0</v>
      </c>
      <c r="I68" s="3">
        <f t="shared" si="28"/>
        <v>0</v>
      </c>
      <c r="J68" s="3">
        <f t="shared" si="28"/>
        <v>0</v>
      </c>
      <c r="K68" s="3">
        <f t="shared" si="28"/>
        <v>0</v>
      </c>
      <c r="L68" s="3">
        <f t="shared" si="28"/>
        <v>0</v>
      </c>
      <c r="M68" s="3">
        <f t="shared" si="28"/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35">
      <c r="A69" s="5" t="s">
        <v>4</v>
      </c>
      <c r="B69" s="3">
        <v>2.5000000000000001E-4</v>
      </c>
      <c r="C69" s="3">
        <v>2.5000000000000001E-4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outlineLevel="3" collapsed="1" x14ac:dyDescent="0.35">
      <c r="A70" s="4" t="s">
        <v>5</v>
      </c>
      <c r="B70" s="3">
        <f t="shared" ref="B70:M70" si="29">SUM(B71:B71)</f>
        <v>6.3630674289999994E-2</v>
      </c>
      <c r="C70" s="3">
        <f t="shared" si="29"/>
        <v>5.7018048170000002E-2</v>
      </c>
      <c r="D70" s="3">
        <f t="shared" si="29"/>
        <v>5.0412240580000003E-2</v>
      </c>
      <c r="E70" s="3">
        <f t="shared" si="29"/>
        <v>4.3792795910000001E-2</v>
      </c>
      <c r="F70" s="3">
        <f t="shared" si="29"/>
        <v>3.7180169780000001E-2</v>
      </c>
      <c r="G70" s="3">
        <f t="shared" si="29"/>
        <v>3.0567543660000002E-2</v>
      </c>
      <c r="H70" s="3">
        <f t="shared" si="29"/>
        <v>2.3961736080000001E-2</v>
      </c>
      <c r="I70" s="3">
        <f t="shared" si="29"/>
        <v>1.7342291409999998E-2</v>
      </c>
      <c r="J70" s="3">
        <f t="shared" si="29"/>
        <v>1.072966528E-2</v>
      </c>
      <c r="K70" s="3">
        <f t="shared" si="29"/>
        <v>4.1170391799999996E-3</v>
      </c>
      <c r="L70" s="3">
        <f t="shared" si="29"/>
        <v>0</v>
      </c>
      <c r="M70" s="3">
        <f t="shared" si="29"/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idden="1" outlineLevel="4" x14ac:dyDescent="0.35">
      <c r="A71" s="5" t="s">
        <v>4</v>
      </c>
      <c r="B71" s="3">
        <v>6.3630674289999994E-2</v>
      </c>
      <c r="C71" s="3">
        <v>5.7018048170000002E-2</v>
      </c>
      <c r="D71" s="3">
        <v>5.0412240580000003E-2</v>
      </c>
      <c r="E71" s="3">
        <v>4.3792795910000001E-2</v>
      </c>
      <c r="F71" s="3">
        <v>3.7180169780000001E-2</v>
      </c>
      <c r="G71" s="3">
        <v>3.0567543660000002E-2</v>
      </c>
      <c r="H71" s="3">
        <v>2.3961736080000001E-2</v>
      </c>
      <c r="I71" s="3">
        <v>1.7342291409999998E-2</v>
      </c>
      <c r="J71" s="3">
        <v>1.072966528E-2</v>
      </c>
      <c r="K71" s="3">
        <v>4.1170391799999996E-3</v>
      </c>
      <c r="L71" s="3"/>
      <c r="M71" s="3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outlineLevel="3" collapsed="1" x14ac:dyDescent="0.35">
      <c r="A72" s="4" t="s">
        <v>6</v>
      </c>
      <c r="B72" s="3">
        <f t="shared" ref="B72:M72" si="30">SUM(B73:B75)</f>
        <v>153.89089681423999</v>
      </c>
      <c r="C72" s="3">
        <f t="shared" si="30"/>
        <v>115.19064134548999</v>
      </c>
      <c r="D72" s="3">
        <f t="shared" si="30"/>
        <v>78.075898421900007</v>
      </c>
      <c r="E72" s="3">
        <f t="shared" si="30"/>
        <v>70.613242169900005</v>
      </c>
      <c r="F72" s="3">
        <f t="shared" si="30"/>
        <v>68.466517169900001</v>
      </c>
      <c r="G72" s="3">
        <f t="shared" si="30"/>
        <v>65.1475670799</v>
      </c>
      <c r="H72" s="3">
        <f t="shared" si="30"/>
        <v>60.585217662700003</v>
      </c>
      <c r="I72" s="3">
        <f t="shared" si="30"/>
        <v>57.246771111599998</v>
      </c>
      <c r="J72" s="3">
        <f t="shared" si="30"/>
        <v>51.239173129199997</v>
      </c>
      <c r="K72" s="3">
        <f t="shared" si="30"/>
        <v>47.008245715599998</v>
      </c>
      <c r="L72" s="3">
        <f t="shared" si="30"/>
        <v>41.134808669999998</v>
      </c>
      <c r="M72" s="3">
        <f t="shared" si="30"/>
        <v>34.110616808000003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35">
      <c r="A73" s="5" t="s">
        <v>7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4" x14ac:dyDescent="0.35">
      <c r="A74" s="5" t="s">
        <v>4</v>
      </c>
      <c r="B74" s="3">
        <v>153.89089681423999</v>
      </c>
      <c r="C74" s="3">
        <v>115.19064134548999</v>
      </c>
      <c r="D74" s="3">
        <v>78.075898421900007</v>
      </c>
      <c r="E74" s="3">
        <v>70.613242169900005</v>
      </c>
      <c r="F74" s="3">
        <v>68.466517169900001</v>
      </c>
      <c r="G74" s="3">
        <v>65.1475670799</v>
      </c>
      <c r="H74" s="3">
        <v>60.585217662700003</v>
      </c>
      <c r="I74" s="3">
        <v>57.246771111599998</v>
      </c>
      <c r="J74" s="3">
        <v>51.239173129199997</v>
      </c>
      <c r="K74" s="3">
        <v>47.008245715599998</v>
      </c>
      <c r="L74" s="3">
        <v>41.134808669999998</v>
      </c>
      <c r="M74" s="3">
        <v>34.110616808000003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35">
      <c r="A75" s="5" t="s">
        <v>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10" customFormat="1" outlineLevel="2" x14ac:dyDescent="0.35">
      <c r="A76" s="13" t="s">
        <v>9</v>
      </c>
      <c r="B76" s="14">
        <f t="shared" ref="B76:M76" si="31">B77+B79</f>
        <v>247.61014006733001</v>
      </c>
      <c r="C76" s="14">
        <f t="shared" si="31"/>
        <v>228.67136169579001</v>
      </c>
      <c r="D76" s="14">
        <f t="shared" si="31"/>
        <v>56.83443552248</v>
      </c>
      <c r="E76" s="14">
        <f t="shared" si="31"/>
        <v>24.512932522480003</v>
      </c>
      <c r="F76" s="14">
        <f t="shared" si="31"/>
        <v>37.050053522479999</v>
      </c>
      <c r="G76" s="14">
        <f t="shared" si="31"/>
        <v>58.191050511589999</v>
      </c>
      <c r="H76" s="14">
        <f t="shared" si="31"/>
        <v>45.030951522480002</v>
      </c>
      <c r="I76" s="14">
        <f t="shared" si="31"/>
        <v>52.980116522480003</v>
      </c>
      <c r="J76" s="14">
        <f t="shared" si="31"/>
        <v>42.22999652248</v>
      </c>
      <c r="K76" s="14">
        <f t="shared" si="31"/>
        <v>64.069996522980006</v>
      </c>
      <c r="L76" s="14">
        <f t="shared" si="31"/>
        <v>83.921043999999995</v>
      </c>
      <c r="M76" s="14">
        <f t="shared" si="31"/>
        <v>132.09774400000001</v>
      </c>
    </row>
    <row r="77" spans="1:35" outlineLevel="3" collapsed="1" x14ac:dyDescent="0.35">
      <c r="A77" s="4" t="s">
        <v>5</v>
      </c>
      <c r="B77" s="3">
        <f t="shared" ref="B77:M77" si="32">SUM(B78:B78)</f>
        <v>0.13225252248</v>
      </c>
      <c r="C77" s="3">
        <f t="shared" si="32"/>
        <v>0.13225252248</v>
      </c>
      <c r="D77" s="3">
        <f t="shared" si="32"/>
        <v>0.13225252248</v>
      </c>
      <c r="E77" s="3">
        <f t="shared" si="32"/>
        <v>0.13225252248</v>
      </c>
      <c r="F77" s="3">
        <f t="shared" si="32"/>
        <v>0.13225252248</v>
      </c>
      <c r="G77" s="3">
        <f t="shared" si="32"/>
        <v>0.13225252248</v>
      </c>
      <c r="H77" s="3">
        <f t="shared" si="32"/>
        <v>0.13225252248</v>
      </c>
      <c r="I77" s="3">
        <f t="shared" si="32"/>
        <v>0.13225252248</v>
      </c>
      <c r="J77" s="3">
        <f t="shared" si="32"/>
        <v>0.13225252248</v>
      </c>
      <c r="K77" s="3">
        <f t="shared" si="32"/>
        <v>0.13225252298000001</v>
      </c>
      <c r="L77" s="3">
        <f t="shared" si="32"/>
        <v>0</v>
      </c>
      <c r="M77" s="3">
        <f t="shared" si="32"/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idden="1" outlineLevel="4" x14ac:dyDescent="0.35">
      <c r="A78" s="5" t="s">
        <v>4</v>
      </c>
      <c r="B78" s="3">
        <v>0.13225252248</v>
      </c>
      <c r="C78" s="3">
        <v>0.13225252248</v>
      </c>
      <c r="D78" s="3">
        <v>0.13225252248</v>
      </c>
      <c r="E78" s="3">
        <v>0.13225252248</v>
      </c>
      <c r="F78" s="3">
        <v>0.13225252248</v>
      </c>
      <c r="G78" s="3">
        <v>0.13225252248</v>
      </c>
      <c r="H78" s="3">
        <v>0.13225252248</v>
      </c>
      <c r="I78" s="3">
        <v>0.13225252248</v>
      </c>
      <c r="J78" s="3">
        <v>0.13225252248</v>
      </c>
      <c r="K78" s="3">
        <v>0.13225252298000001</v>
      </c>
      <c r="L78" s="3"/>
      <c r="M78" s="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outlineLevel="3" collapsed="1" x14ac:dyDescent="0.35">
      <c r="A79" s="4" t="s">
        <v>6</v>
      </c>
      <c r="B79" s="3">
        <f t="shared" ref="B79:M79" si="33">SUM(B80:B82)</f>
        <v>247.47788754485001</v>
      </c>
      <c r="C79" s="3">
        <f t="shared" si="33"/>
        <v>228.53910917331001</v>
      </c>
      <c r="D79" s="3">
        <f t="shared" si="33"/>
        <v>56.702182999999998</v>
      </c>
      <c r="E79" s="3">
        <f t="shared" si="33"/>
        <v>24.380680000000002</v>
      </c>
      <c r="F79" s="3">
        <f t="shared" si="33"/>
        <v>36.917800999999997</v>
      </c>
      <c r="G79" s="3">
        <f t="shared" si="33"/>
        <v>58.058797989109998</v>
      </c>
      <c r="H79" s="3">
        <f t="shared" si="33"/>
        <v>44.898699000000001</v>
      </c>
      <c r="I79" s="3">
        <f t="shared" si="33"/>
        <v>52.847864000000001</v>
      </c>
      <c r="J79" s="3">
        <f t="shared" si="33"/>
        <v>42.097743999999999</v>
      </c>
      <c r="K79" s="3">
        <f t="shared" si="33"/>
        <v>63.937744000000002</v>
      </c>
      <c r="L79" s="3">
        <f t="shared" si="33"/>
        <v>83.921043999999995</v>
      </c>
      <c r="M79" s="3">
        <f t="shared" si="33"/>
        <v>132.09774400000001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idden="1" outlineLevel="4" x14ac:dyDescent="0.35">
      <c r="A80" s="5" t="s">
        <v>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35">
      <c r="A81" s="5" t="s">
        <v>4</v>
      </c>
      <c r="B81" s="3">
        <v>247.47788754485001</v>
      </c>
      <c r="C81" s="3">
        <v>228.53910917331001</v>
      </c>
      <c r="D81" s="3">
        <v>56.702182999999998</v>
      </c>
      <c r="E81" s="3">
        <v>24.380680000000002</v>
      </c>
      <c r="F81" s="3">
        <v>36.917800999999997</v>
      </c>
      <c r="G81" s="3">
        <v>58.058797989109998</v>
      </c>
      <c r="H81" s="3">
        <v>44.898699000000001</v>
      </c>
      <c r="I81" s="3">
        <v>52.847864000000001</v>
      </c>
      <c r="J81" s="3">
        <v>42.097743999999999</v>
      </c>
      <c r="K81" s="3">
        <v>63.937744000000002</v>
      </c>
      <c r="L81" s="3">
        <v>83.921043999999995</v>
      </c>
      <c r="M81" s="3">
        <v>132.09774400000001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35">
      <c r="A82" s="5" t="s">
        <v>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10" customFormat="1" outlineLevel="1" x14ac:dyDescent="0.35">
      <c r="A83" s="11" t="s">
        <v>10</v>
      </c>
      <c r="B83" s="12">
        <f t="shared" ref="B83:M83" si="34">B84+B105</f>
        <v>294.77802311335995</v>
      </c>
      <c r="C83" s="12">
        <f t="shared" si="34"/>
        <v>321.48800770918001</v>
      </c>
      <c r="D83" s="12">
        <f t="shared" si="34"/>
        <v>305.80802604935002</v>
      </c>
      <c r="E83" s="12">
        <f t="shared" si="34"/>
        <v>427.24308156205001</v>
      </c>
      <c r="F83" s="12">
        <f t="shared" si="34"/>
        <v>310.27826192397998</v>
      </c>
      <c r="G83" s="12">
        <f t="shared" si="34"/>
        <v>294.76657108823002</v>
      </c>
      <c r="H83" s="12">
        <f t="shared" si="34"/>
        <v>303.93895384821002</v>
      </c>
      <c r="I83" s="12">
        <f t="shared" si="34"/>
        <v>229.76580005877997</v>
      </c>
      <c r="J83" s="12">
        <f t="shared" si="34"/>
        <v>451.11338086757002</v>
      </c>
      <c r="K83" s="12">
        <f t="shared" si="34"/>
        <v>441.08930520359996</v>
      </c>
      <c r="L83" s="12">
        <f t="shared" si="34"/>
        <v>367.36374879738997</v>
      </c>
      <c r="M83" s="12">
        <f t="shared" si="34"/>
        <v>197.29146555305999</v>
      </c>
    </row>
    <row r="84" spans="1:35" s="10" customFormat="1" outlineLevel="2" x14ac:dyDescent="0.35">
      <c r="A84" s="13" t="s">
        <v>2</v>
      </c>
      <c r="B84" s="14">
        <f t="shared" ref="B84:M84" si="35">B85+B91+B95+B101</f>
        <v>155.38362015972999</v>
      </c>
      <c r="C84" s="14">
        <f t="shared" si="35"/>
        <v>160.10480579044</v>
      </c>
      <c r="D84" s="14">
        <f t="shared" si="35"/>
        <v>160.30234660741999</v>
      </c>
      <c r="E84" s="14">
        <f t="shared" si="35"/>
        <v>153.18536520156999</v>
      </c>
      <c r="F84" s="14">
        <f t="shared" si="35"/>
        <v>124.95233333064999</v>
      </c>
      <c r="G84" s="14">
        <f t="shared" si="35"/>
        <v>108.90258402037</v>
      </c>
      <c r="H84" s="14">
        <f t="shared" si="35"/>
        <v>103.00673466616001</v>
      </c>
      <c r="I84" s="14">
        <f t="shared" si="35"/>
        <v>97.171498287049985</v>
      </c>
      <c r="J84" s="14">
        <f t="shared" si="35"/>
        <v>101.18153510499</v>
      </c>
      <c r="K84" s="14">
        <f t="shared" si="35"/>
        <v>83.08467647322999</v>
      </c>
      <c r="L84" s="14">
        <f t="shared" si="35"/>
        <v>67.171867791739999</v>
      </c>
      <c r="M84" s="14">
        <f t="shared" si="35"/>
        <v>56.954567304460006</v>
      </c>
    </row>
    <row r="85" spans="1:35" outlineLevel="3" collapsed="1" x14ac:dyDescent="0.35">
      <c r="A85" s="4" t="s">
        <v>3</v>
      </c>
      <c r="B85" s="3">
        <f t="shared" ref="B85:M85" si="36">SUM(B86:B90)</f>
        <v>0.51704786841000006</v>
      </c>
      <c r="C85" s="3">
        <f t="shared" si="36"/>
        <v>0.21897595077999998</v>
      </c>
      <c r="D85" s="3">
        <f t="shared" si="36"/>
        <v>0.13547572527999999</v>
      </c>
      <c r="E85" s="3">
        <f t="shared" si="36"/>
        <v>0.13188771778</v>
      </c>
      <c r="F85" s="3">
        <f t="shared" si="36"/>
        <v>0.1160831401</v>
      </c>
      <c r="G85" s="3">
        <f t="shared" si="36"/>
        <v>0.11485914009999999</v>
      </c>
      <c r="H85" s="3">
        <f t="shared" si="36"/>
        <v>0.11396970009999999</v>
      </c>
      <c r="I85" s="3">
        <f t="shared" si="36"/>
        <v>0.11396970009999999</v>
      </c>
      <c r="J85" s="3">
        <f t="shared" si="36"/>
        <v>0.11396970009999999</v>
      </c>
      <c r="K85" s="3">
        <f t="shared" si="36"/>
        <v>0.1133220001</v>
      </c>
      <c r="L85" s="3">
        <f t="shared" si="36"/>
        <v>0.1133220001</v>
      </c>
      <c r="M85" s="3">
        <f t="shared" si="36"/>
        <v>0.11232750010000001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35">
      <c r="A86" s="5" t="s">
        <v>7</v>
      </c>
      <c r="B86" s="3">
        <v>5.0685000000000001E-3</v>
      </c>
      <c r="C86" s="3">
        <v>5.0575999999999998E-3</v>
      </c>
      <c r="D86" s="3">
        <v>5.0358E-3</v>
      </c>
      <c r="E86" s="3">
        <v>1.4477925E-3</v>
      </c>
      <c r="F86" s="3">
        <v>8.8944000000000002E-4</v>
      </c>
      <c r="G86" s="3">
        <v>8.8944000000000002E-4</v>
      </c>
      <c r="H86" s="3"/>
      <c r="I86" s="3"/>
      <c r="J86" s="3"/>
      <c r="K86" s="3"/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35">
      <c r="A87" s="5" t="s">
        <v>11</v>
      </c>
      <c r="B87" s="3">
        <v>1.51125E-3</v>
      </c>
      <c r="C87" s="3">
        <v>1.508E-3</v>
      </c>
      <c r="D87" s="3">
        <v>1.5015E-3</v>
      </c>
      <c r="E87" s="3">
        <v>1.5015E-3</v>
      </c>
      <c r="F87" s="3">
        <v>1.3259999999999999E-3</v>
      </c>
      <c r="G87" s="3">
        <v>1.3259999999999999E-3</v>
      </c>
      <c r="H87" s="3">
        <v>1.3259999999999999E-3</v>
      </c>
      <c r="I87" s="3">
        <v>1.3259999999999999E-3</v>
      </c>
      <c r="J87" s="3">
        <v>1.3259999999999999E-3</v>
      </c>
      <c r="K87" s="3">
        <v>1.3259999999999999E-3</v>
      </c>
      <c r="L87" s="3">
        <v>1.3259999999999999E-3</v>
      </c>
      <c r="M87" s="3">
        <v>3.3149999999999998E-4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35">
      <c r="A88" s="5" t="s">
        <v>12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35">
      <c r="A89" s="5" t="s">
        <v>4</v>
      </c>
      <c r="B89" s="3">
        <v>6.4999999999999996E-6</v>
      </c>
      <c r="C89" s="3">
        <v>6.4999999999999996E-6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35">
      <c r="A90" s="5" t="s">
        <v>8</v>
      </c>
      <c r="B90" s="3">
        <v>0.51046161841000004</v>
      </c>
      <c r="C90" s="3">
        <v>0.21240385077999999</v>
      </c>
      <c r="D90" s="3">
        <v>0.12893842527999999</v>
      </c>
      <c r="E90" s="3">
        <v>0.12893842527999999</v>
      </c>
      <c r="F90" s="3">
        <v>0.1138677001</v>
      </c>
      <c r="G90" s="3">
        <v>0.11264370009999999</v>
      </c>
      <c r="H90" s="3">
        <v>0.11264370009999999</v>
      </c>
      <c r="I90" s="3">
        <v>0.11264370009999999</v>
      </c>
      <c r="J90" s="3">
        <v>0.11264370009999999</v>
      </c>
      <c r="K90" s="3">
        <v>0.11199600010000001</v>
      </c>
      <c r="L90" s="3">
        <v>0.11199600010000001</v>
      </c>
      <c r="M90" s="3">
        <v>0.11199600010000001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outlineLevel="3" collapsed="1" x14ac:dyDescent="0.35">
      <c r="A91" s="4" t="s">
        <v>13</v>
      </c>
      <c r="B91" s="3">
        <f t="shared" ref="B91:M91" si="37">SUM(B92:B94)</f>
        <v>21.98462286897</v>
      </c>
      <c r="C91" s="3">
        <f t="shared" si="37"/>
        <v>28.805680528619998</v>
      </c>
      <c r="D91" s="3">
        <f t="shared" si="37"/>
        <v>35.543787858789997</v>
      </c>
      <c r="E91" s="3">
        <f t="shared" si="37"/>
        <v>33.633629848989997</v>
      </c>
      <c r="F91" s="3">
        <f t="shared" si="37"/>
        <v>27.847313426979998</v>
      </c>
      <c r="G91" s="3">
        <f t="shared" si="37"/>
        <v>27.445694512620001</v>
      </c>
      <c r="H91" s="3">
        <f t="shared" si="37"/>
        <v>27.366228500999998</v>
      </c>
      <c r="I91" s="3">
        <f t="shared" si="37"/>
        <v>27.304383581890001</v>
      </c>
      <c r="J91" s="3">
        <f t="shared" si="37"/>
        <v>34.857216225110001</v>
      </c>
      <c r="K91" s="3">
        <f t="shared" si="37"/>
        <v>19.445070999249999</v>
      </c>
      <c r="L91" s="3">
        <f t="shared" si="37"/>
        <v>6.1299846843000001</v>
      </c>
      <c r="M91" s="3">
        <f t="shared" si="37"/>
        <v>4.4214139800000003E-2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35">
      <c r="A92" s="5" t="s">
        <v>7</v>
      </c>
      <c r="B92" s="23">
        <v>0.95492541972</v>
      </c>
      <c r="C92" s="3">
        <v>0.61178270859999995</v>
      </c>
      <c r="D92" s="3">
        <v>0.32157539143000002</v>
      </c>
      <c r="E92" s="3">
        <v>9.9498916840000007E-2</v>
      </c>
      <c r="F92" s="3">
        <v>4.6905879659999997E-2</v>
      </c>
      <c r="G92" s="3">
        <v>2.9396977080000001E-2</v>
      </c>
      <c r="H92" s="3">
        <v>8.0733695000000001E-3</v>
      </c>
      <c r="I92" s="3">
        <v>6.3143333600000004E-3</v>
      </c>
      <c r="J92" s="3">
        <v>4.5771418599999999E-3</v>
      </c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35">
      <c r="A93" s="5" t="s">
        <v>11</v>
      </c>
      <c r="B93" s="3">
        <v>0.68728707252999999</v>
      </c>
      <c r="C93" s="3">
        <v>0.68580903560999995</v>
      </c>
      <c r="D93" s="3">
        <v>0.65434259748000001</v>
      </c>
      <c r="E93" s="3">
        <v>0.58557060364000002</v>
      </c>
      <c r="F93" s="3">
        <v>0.45801314324999998</v>
      </c>
      <c r="G93" s="3">
        <v>0.39889899975999998</v>
      </c>
      <c r="H93" s="3">
        <v>0.34075659572</v>
      </c>
      <c r="I93" s="3">
        <v>0.28067071275</v>
      </c>
      <c r="J93" s="3">
        <v>0.22155656976999999</v>
      </c>
      <c r="K93" s="3">
        <v>0.16244242627</v>
      </c>
      <c r="L93" s="3">
        <v>0.10365219699</v>
      </c>
      <c r="M93" s="3">
        <v>4.4214139800000003E-2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35">
      <c r="A94" s="5" t="s">
        <v>8</v>
      </c>
      <c r="B94" s="3">
        <v>20.34241037672</v>
      </c>
      <c r="C94" s="3">
        <v>27.508088784409999</v>
      </c>
      <c r="D94" s="3">
        <v>34.567869869879999</v>
      </c>
      <c r="E94" s="3">
        <v>32.948560328509998</v>
      </c>
      <c r="F94" s="3">
        <v>27.342394404069999</v>
      </c>
      <c r="G94" s="3">
        <v>27.01739853578</v>
      </c>
      <c r="H94" s="3">
        <v>27.01739853578</v>
      </c>
      <c r="I94" s="3">
        <v>27.01739853578</v>
      </c>
      <c r="J94" s="3">
        <v>34.631082513480003</v>
      </c>
      <c r="K94" s="3">
        <v>19.282628572979998</v>
      </c>
      <c r="L94" s="3">
        <v>6.0263324873100004</v>
      </c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collapsed="1" x14ac:dyDescent="0.35">
      <c r="A95" s="4" t="s">
        <v>14</v>
      </c>
      <c r="B95" s="3">
        <f t="shared" ref="B95:M95" si="38">SUM(B96:B100)</f>
        <v>0.77637067697999995</v>
      </c>
      <c r="C95" s="3">
        <f t="shared" si="38"/>
        <v>6.7633880846299999</v>
      </c>
      <c r="D95" s="3">
        <f t="shared" si="38"/>
        <v>4.9369745747400007</v>
      </c>
      <c r="E95" s="3">
        <f t="shared" si="38"/>
        <v>6.2951673933999999</v>
      </c>
      <c r="F95" s="3">
        <f t="shared" si="38"/>
        <v>4.1756860400199995</v>
      </c>
      <c r="G95" s="3">
        <f t="shared" si="38"/>
        <v>3.5103290386100001</v>
      </c>
      <c r="H95" s="3">
        <f t="shared" si="38"/>
        <v>3.6891207019700003</v>
      </c>
      <c r="I95" s="3">
        <f t="shared" si="38"/>
        <v>2.0937005450499999</v>
      </c>
      <c r="J95" s="3">
        <f t="shared" si="38"/>
        <v>1.7572505655500001</v>
      </c>
      <c r="K95" s="3">
        <f t="shared" si="38"/>
        <v>1.5887164928300002</v>
      </c>
      <c r="L95" s="3">
        <f t="shared" si="38"/>
        <v>1.4864546351500001</v>
      </c>
      <c r="M95" s="3">
        <f t="shared" si="38"/>
        <v>0.34008523513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35">
      <c r="A96" s="5" t="s">
        <v>15</v>
      </c>
      <c r="B96" s="3">
        <v>0</v>
      </c>
      <c r="C96" s="3">
        <v>1.7436319015199999</v>
      </c>
      <c r="D96" s="3">
        <v>1.70204794389</v>
      </c>
      <c r="E96" s="3">
        <v>3.2582019352399998</v>
      </c>
      <c r="F96" s="3">
        <v>1.66990090991</v>
      </c>
      <c r="G96" s="3">
        <v>1.1837729694300001</v>
      </c>
      <c r="H96" s="3">
        <v>1.6456723908599999</v>
      </c>
      <c r="I96" s="3">
        <v>0.68118048963</v>
      </c>
      <c r="J96" s="3">
        <v>0.43284334769999999</v>
      </c>
      <c r="K96" s="3">
        <v>0.35044558782000002</v>
      </c>
      <c r="L96" s="3">
        <v>0.32812092918000002</v>
      </c>
      <c r="M96" s="3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35">
      <c r="A97" s="5" t="s">
        <v>7</v>
      </c>
      <c r="B97" s="3">
        <v>0.27038575401999998</v>
      </c>
      <c r="C97" s="3">
        <v>3.0609003060600002</v>
      </c>
      <c r="D97" s="3">
        <v>1.3804540784099999</v>
      </c>
      <c r="E97" s="3">
        <v>1.20052048024</v>
      </c>
      <c r="F97" s="3">
        <v>0.89628268467000005</v>
      </c>
      <c r="G97" s="3">
        <v>0.73406304665</v>
      </c>
      <c r="H97" s="3">
        <v>0.78699180840000005</v>
      </c>
      <c r="I97" s="3">
        <v>0.69574444913</v>
      </c>
      <c r="J97" s="3">
        <v>0.64577186574000001</v>
      </c>
      <c r="K97" s="3">
        <v>0.59580252566000003</v>
      </c>
      <c r="L97" s="3">
        <v>0.54605373826000003</v>
      </c>
      <c r="M97" s="3">
        <v>7.8810314849999993E-2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35">
      <c r="A98" s="5" t="s">
        <v>11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35">
      <c r="A99" s="5" t="s">
        <v>12</v>
      </c>
      <c r="B99" s="3">
        <v>0.45948492285999998</v>
      </c>
      <c r="C99" s="3">
        <v>1.0434355910099999</v>
      </c>
      <c r="D99" s="3">
        <v>1.0299245473700001</v>
      </c>
      <c r="E99" s="3">
        <v>1.0192549636499999</v>
      </c>
      <c r="F99" s="3">
        <v>0.89320116485000001</v>
      </c>
      <c r="G99" s="3">
        <v>0.88364384440999999</v>
      </c>
      <c r="H99" s="3">
        <v>0.34761289421000002</v>
      </c>
      <c r="I99" s="3">
        <v>0.32154163504</v>
      </c>
      <c r="J99" s="3">
        <v>0.29643741375999999</v>
      </c>
      <c r="K99" s="3">
        <v>0.27333984830000002</v>
      </c>
      <c r="L99" s="3">
        <v>0.25616666277</v>
      </c>
      <c r="M99" s="3">
        <v>0.23976471146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35">
      <c r="A100" s="5" t="s">
        <v>8</v>
      </c>
      <c r="B100" s="3">
        <v>4.6500000100000001E-2</v>
      </c>
      <c r="C100" s="3">
        <v>0.91542028604000003</v>
      </c>
      <c r="D100" s="3">
        <v>0.82454800507000003</v>
      </c>
      <c r="E100" s="3">
        <v>0.81719001427000004</v>
      </c>
      <c r="F100" s="3">
        <v>0.71630128058999998</v>
      </c>
      <c r="G100" s="3">
        <v>0.70884917812000003</v>
      </c>
      <c r="H100" s="3">
        <v>0.90884360850000001</v>
      </c>
      <c r="I100" s="3">
        <v>0.39523397124999998</v>
      </c>
      <c r="J100" s="3">
        <v>0.38219793834999999</v>
      </c>
      <c r="K100" s="3">
        <v>0.36912853104999999</v>
      </c>
      <c r="L100" s="3">
        <v>0.35611330493999999</v>
      </c>
      <c r="M100" s="3">
        <v>2.1510208820000001E-2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outlineLevel="3" collapsed="1" x14ac:dyDescent="0.35">
      <c r="A101" s="4" t="s">
        <v>16</v>
      </c>
      <c r="B101" s="3">
        <f t="shared" ref="B101:M101" si="39">SUM(B102:B104)</f>
        <v>132.10557874537</v>
      </c>
      <c r="C101" s="3">
        <f t="shared" si="39"/>
        <v>124.31676122640999</v>
      </c>
      <c r="D101" s="3">
        <f t="shared" si="39"/>
        <v>119.68610844861</v>
      </c>
      <c r="E101" s="3">
        <f t="shared" si="39"/>
        <v>113.1246802414</v>
      </c>
      <c r="F101" s="3">
        <f t="shared" si="39"/>
        <v>92.813250723549999</v>
      </c>
      <c r="G101" s="3">
        <f t="shared" si="39"/>
        <v>77.831701329040001</v>
      </c>
      <c r="H101" s="3">
        <f t="shared" si="39"/>
        <v>71.837415763090007</v>
      </c>
      <c r="I101" s="3">
        <f t="shared" si="39"/>
        <v>67.659444460009993</v>
      </c>
      <c r="J101" s="3">
        <f t="shared" si="39"/>
        <v>64.453098614230001</v>
      </c>
      <c r="K101" s="3">
        <f t="shared" si="39"/>
        <v>61.937566981049997</v>
      </c>
      <c r="L101" s="3">
        <f t="shared" si="39"/>
        <v>59.442106472190005</v>
      </c>
      <c r="M101" s="3">
        <f t="shared" si="39"/>
        <v>56.457940429430003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35">
      <c r="A102" s="5" t="s">
        <v>7</v>
      </c>
      <c r="B102" s="3">
        <v>30.031829770840002</v>
      </c>
      <c r="C102" s="3">
        <v>29.002614700180001</v>
      </c>
      <c r="D102" s="3">
        <v>28.396274492060002</v>
      </c>
      <c r="E102" s="3">
        <v>27.96298867446</v>
      </c>
      <c r="F102" s="3">
        <v>23.33311126437</v>
      </c>
      <c r="G102" s="3">
        <v>20.57691245006</v>
      </c>
      <c r="H102" s="3">
        <v>17.972617545830001</v>
      </c>
      <c r="I102" s="3">
        <v>17.39557804292</v>
      </c>
      <c r="J102" s="3">
        <v>16.84893033937</v>
      </c>
      <c r="K102" s="3">
        <v>16.62882691199</v>
      </c>
      <c r="L102" s="3">
        <v>16.289520497809999</v>
      </c>
      <c r="M102" s="3">
        <v>15.65237911973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35">
      <c r="A103" s="5" t="s">
        <v>8</v>
      </c>
      <c r="B103" s="3">
        <v>60.330128073639997</v>
      </c>
      <c r="C103" s="3">
        <v>58.176319341860001</v>
      </c>
      <c r="D103" s="3">
        <v>56.746305746339999</v>
      </c>
      <c r="E103" s="3">
        <v>54.511549679360002</v>
      </c>
      <c r="F103" s="3">
        <v>46.210010494620001</v>
      </c>
      <c r="G103" s="3">
        <v>44.038926605199997</v>
      </c>
      <c r="H103" s="3">
        <v>41.886142684269998</v>
      </c>
      <c r="I103" s="3">
        <v>40.078763685619997</v>
      </c>
      <c r="J103" s="3">
        <v>38.640134945740002</v>
      </c>
      <c r="K103" s="3">
        <v>36.631019355029999</v>
      </c>
      <c r="L103" s="3">
        <v>34.454533635019999</v>
      </c>
      <c r="M103" s="3">
        <v>32.133663157560001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35">
      <c r="A104" s="5" t="s">
        <v>17</v>
      </c>
      <c r="B104" s="3">
        <v>41.743620900890001</v>
      </c>
      <c r="C104" s="3">
        <v>37.137827184370003</v>
      </c>
      <c r="D104" s="3">
        <v>34.543528210209999</v>
      </c>
      <c r="E104" s="3">
        <v>30.650141887579998</v>
      </c>
      <c r="F104" s="3">
        <v>23.270128964560001</v>
      </c>
      <c r="G104" s="3">
        <v>13.215862273779999</v>
      </c>
      <c r="H104" s="3">
        <v>11.97865553299</v>
      </c>
      <c r="I104" s="3">
        <v>10.18510273147</v>
      </c>
      <c r="J104" s="3">
        <v>8.9640333291199994</v>
      </c>
      <c r="K104" s="3">
        <v>8.6777207140300003</v>
      </c>
      <c r="L104" s="3">
        <v>8.6980523393600002</v>
      </c>
      <c r="M104" s="3">
        <v>8.6718981521400007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10" customFormat="1" outlineLevel="2" x14ac:dyDescent="0.35">
      <c r="A105" s="13" t="s">
        <v>9</v>
      </c>
      <c r="B105" s="14">
        <f t="shared" ref="B105:M105" si="40">B106+B110+B116</f>
        <v>139.39440295362999</v>
      </c>
      <c r="C105" s="14">
        <f t="shared" si="40"/>
        <v>161.38320191874001</v>
      </c>
      <c r="D105" s="14">
        <f t="shared" si="40"/>
        <v>145.50567944193</v>
      </c>
      <c r="E105" s="14">
        <f t="shared" si="40"/>
        <v>274.05771636048001</v>
      </c>
      <c r="F105" s="14">
        <f t="shared" si="40"/>
        <v>185.32592859332999</v>
      </c>
      <c r="G105" s="14">
        <f t="shared" si="40"/>
        <v>185.86398706786002</v>
      </c>
      <c r="H105" s="14">
        <f t="shared" si="40"/>
        <v>200.93221918205001</v>
      </c>
      <c r="I105" s="14">
        <f t="shared" si="40"/>
        <v>132.59430177172999</v>
      </c>
      <c r="J105" s="14">
        <f t="shared" si="40"/>
        <v>349.93184576258</v>
      </c>
      <c r="K105" s="14">
        <f t="shared" si="40"/>
        <v>358.00462873036997</v>
      </c>
      <c r="L105" s="14">
        <f t="shared" si="40"/>
        <v>300.19188100564998</v>
      </c>
      <c r="M105" s="14">
        <f t="shared" si="40"/>
        <v>140.33689824859999</v>
      </c>
    </row>
    <row r="106" spans="1:35" outlineLevel="3" collapsed="1" x14ac:dyDescent="0.35">
      <c r="A106" s="4" t="s">
        <v>13</v>
      </c>
      <c r="B106" s="3">
        <f t="shared" ref="B106:M106" si="41">SUM(B107:B109)</f>
        <v>8.6393916229799999</v>
      </c>
      <c r="C106" s="3">
        <f t="shared" si="41"/>
        <v>7.1131018820500005</v>
      </c>
      <c r="D106" s="3">
        <f t="shared" si="41"/>
        <v>7.1839085342900004</v>
      </c>
      <c r="E106" s="3">
        <f t="shared" si="41"/>
        <v>56.86339695777</v>
      </c>
      <c r="F106" s="3">
        <f t="shared" si="41"/>
        <v>22.960166350830001</v>
      </c>
      <c r="G106" s="3">
        <f t="shared" si="41"/>
        <v>1.18190482087</v>
      </c>
      <c r="H106" s="3">
        <f t="shared" si="41"/>
        <v>1.1364791033999999</v>
      </c>
      <c r="I106" s="3">
        <f t="shared" si="41"/>
        <v>1.13647910393</v>
      </c>
      <c r="J106" s="3">
        <f t="shared" si="41"/>
        <v>210.64593214314999</v>
      </c>
      <c r="K106" s="3">
        <f t="shared" si="41"/>
        <v>187.59806892212998</v>
      </c>
      <c r="L106" s="3">
        <f t="shared" si="41"/>
        <v>156.53662978919999</v>
      </c>
      <c r="M106" s="3">
        <f t="shared" si="41"/>
        <v>1.0183139531400001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35">
      <c r="A107" s="5" t="s">
        <v>7</v>
      </c>
      <c r="B107" s="24">
        <v>8.6393916229799999</v>
      </c>
      <c r="C107" s="3">
        <v>6.8800216045000004</v>
      </c>
      <c r="D107" s="3">
        <v>6.0308177354300003</v>
      </c>
      <c r="E107" s="3">
        <v>1.7332849486399999</v>
      </c>
      <c r="F107" s="3">
        <v>0.27545893673999999</v>
      </c>
      <c r="G107" s="3">
        <v>0.16359086984999999</v>
      </c>
      <c r="H107" s="3">
        <v>0.11816515131999999</v>
      </c>
      <c r="I107" s="3">
        <v>0.11816515131999999</v>
      </c>
      <c r="J107" s="3">
        <v>0.11816515844</v>
      </c>
      <c r="K107" s="3"/>
      <c r="L107" s="3"/>
      <c r="M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35">
      <c r="A108" s="5" t="s">
        <v>11</v>
      </c>
      <c r="B108" s="3"/>
      <c r="C108" s="3">
        <v>0.23308027754999999</v>
      </c>
      <c r="D108" s="3">
        <v>1.1530907988600001</v>
      </c>
      <c r="E108" s="3">
        <v>1.1530907988600001</v>
      </c>
      <c r="F108" s="3">
        <v>1.0183139510200001</v>
      </c>
      <c r="G108" s="3">
        <v>1.0183139510200001</v>
      </c>
      <c r="H108" s="3">
        <v>1.01831395208</v>
      </c>
      <c r="I108" s="3">
        <v>1.01831395261</v>
      </c>
      <c r="J108" s="3">
        <v>1.0183139531400001</v>
      </c>
      <c r="K108" s="3">
        <v>1.0183139531400001</v>
      </c>
      <c r="L108" s="3">
        <v>1.0183139531400001</v>
      </c>
      <c r="M108" s="3">
        <v>1.0183139531400001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35">
      <c r="A109" s="5" t="s">
        <v>8</v>
      </c>
      <c r="B109" s="3"/>
      <c r="C109" s="3"/>
      <c r="D109" s="3"/>
      <c r="E109" s="3">
        <v>53.977021210270003</v>
      </c>
      <c r="F109" s="3">
        <v>21.666393463070001</v>
      </c>
      <c r="G109" s="3"/>
      <c r="H109" s="3"/>
      <c r="I109" s="3"/>
      <c r="J109" s="3">
        <v>209.50945303156999</v>
      </c>
      <c r="K109" s="3">
        <v>186.57975496898999</v>
      </c>
      <c r="L109" s="3">
        <v>155.51831583606</v>
      </c>
      <c r="M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outlineLevel="3" collapsed="1" x14ac:dyDescent="0.35">
      <c r="A110" s="4" t="s">
        <v>14</v>
      </c>
      <c r="B110" s="3">
        <f t="shared" ref="B110:M110" si="42">SUM(B111:B115)</f>
        <v>2.8479445187399999</v>
      </c>
      <c r="C110" s="3">
        <f t="shared" si="42"/>
        <v>39.708739720209998</v>
      </c>
      <c r="D110" s="3">
        <f t="shared" si="42"/>
        <v>37.824204250949997</v>
      </c>
      <c r="E110" s="3">
        <f t="shared" si="42"/>
        <v>46.048247286849993</v>
      </c>
      <c r="F110" s="3">
        <f t="shared" si="42"/>
        <v>43.065883396690005</v>
      </c>
      <c r="G110" s="3">
        <f t="shared" si="42"/>
        <v>42.110522520910003</v>
      </c>
      <c r="H110" s="3">
        <f t="shared" si="42"/>
        <v>57.918070747689995</v>
      </c>
      <c r="I110" s="3">
        <f t="shared" si="42"/>
        <v>29.618204769199998</v>
      </c>
      <c r="J110" s="3">
        <f t="shared" si="42"/>
        <v>18.436115780889999</v>
      </c>
      <c r="K110" s="3">
        <f t="shared" si="42"/>
        <v>11.06063789209</v>
      </c>
      <c r="L110" s="3">
        <f t="shared" si="42"/>
        <v>9.8304183425799998</v>
      </c>
      <c r="M110" s="3">
        <f t="shared" si="42"/>
        <v>7.4161947939800008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35">
      <c r="A111" s="5" t="s">
        <v>15</v>
      </c>
      <c r="B111" s="3">
        <v>0</v>
      </c>
      <c r="C111" s="3">
        <v>31.04546672108</v>
      </c>
      <c r="D111" s="3">
        <v>27.63530005702</v>
      </c>
      <c r="E111" s="3">
        <v>35.61250007316</v>
      </c>
      <c r="F111" s="3">
        <v>31.450000027169999</v>
      </c>
      <c r="G111" s="3">
        <v>31.450000027169999</v>
      </c>
      <c r="H111" s="3">
        <v>29.6636400264</v>
      </c>
      <c r="I111" s="3">
        <v>18.844840016079999</v>
      </c>
      <c r="J111" s="3">
        <v>7.7744400089500001</v>
      </c>
      <c r="K111" s="3">
        <v>0.72964000043999999</v>
      </c>
      <c r="L111" s="3">
        <v>0.72964000134999996</v>
      </c>
      <c r="M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35">
      <c r="A112" s="5" t="s">
        <v>7</v>
      </c>
      <c r="B112" s="3">
        <v>0.83210162460000003</v>
      </c>
      <c r="C112" s="3">
        <v>6.3623251591900001</v>
      </c>
      <c r="D112" s="3">
        <v>7.66370037085</v>
      </c>
      <c r="E112" s="3">
        <v>7.5561774606199998</v>
      </c>
      <c r="F112" s="3">
        <v>7.8510963995000003</v>
      </c>
      <c r="G112" s="3">
        <v>6.89573552372</v>
      </c>
      <c r="H112" s="3">
        <v>7.0287821500899996</v>
      </c>
      <c r="I112" s="3">
        <v>5.5740366801399999</v>
      </c>
      <c r="J112" s="3">
        <v>5.6030371150800002</v>
      </c>
      <c r="K112" s="3">
        <v>5.6030371150800002</v>
      </c>
      <c r="L112" s="3">
        <v>5.6030371177499996</v>
      </c>
      <c r="M112" s="3">
        <v>3.9184535705000001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idden="1" outlineLevel="4" x14ac:dyDescent="0.35">
      <c r="A113" s="5" t="s">
        <v>11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hidden="1" outlineLevel="4" x14ac:dyDescent="0.35">
      <c r="A114" s="5" t="s">
        <v>12</v>
      </c>
      <c r="B114" s="3">
        <v>2.01584289414</v>
      </c>
      <c r="C114" s="3">
        <v>2.2965625304600001</v>
      </c>
      <c r="D114" s="3">
        <v>2.5208374204199999</v>
      </c>
      <c r="E114" s="3">
        <v>2.8752033504100001</v>
      </c>
      <c r="F114" s="3">
        <v>3.4889309261600001</v>
      </c>
      <c r="G114" s="3">
        <v>3.4889309261600001</v>
      </c>
      <c r="H114" s="3">
        <v>4.92732848102</v>
      </c>
      <c r="I114" s="3">
        <v>4.92732807302</v>
      </c>
      <c r="J114" s="3">
        <v>4.7866386569000001</v>
      </c>
      <c r="K114" s="3">
        <v>4.4559607766099996</v>
      </c>
      <c r="L114" s="3">
        <v>3.22574122352</v>
      </c>
      <c r="M114" s="3">
        <v>3.22574122352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idden="1" outlineLevel="4" x14ac:dyDescent="0.35">
      <c r="A115" s="5" t="s">
        <v>8</v>
      </c>
      <c r="B115" s="3"/>
      <c r="C115" s="3">
        <v>4.3853094800000002E-3</v>
      </c>
      <c r="D115" s="3">
        <v>4.3664026600000001E-3</v>
      </c>
      <c r="E115" s="3">
        <v>4.3664026600000001E-3</v>
      </c>
      <c r="F115" s="3">
        <v>0.27585604386000001</v>
      </c>
      <c r="G115" s="3">
        <v>0.27585604386000001</v>
      </c>
      <c r="H115" s="3">
        <v>16.298320090179999</v>
      </c>
      <c r="I115" s="3">
        <v>0.27199999996000002</v>
      </c>
      <c r="J115" s="3">
        <v>0.27199999996000002</v>
      </c>
      <c r="K115" s="3">
        <v>0.27199999996000002</v>
      </c>
      <c r="L115" s="3">
        <v>0.27199999996000002</v>
      </c>
      <c r="M115" s="3">
        <v>0.27199999996000002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outlineLevel="3" collapsed="1" x14ac:dyDescent="0.35">
      <c r="A116" s="4" t="s">
        <v>16</v>
      </c>
      <c r="B116" s="3">
        <f t="shared" ref="B116:M116" si="43">SUM(B117:B119)</f>
        <v>127.90706681191</v>
      </c>
      <c r="C116" s="3">
        <f t="shared" si="43"/>
        <v>114.56136031648001</v>
      </c>
      <c r="D116" s="3">
        <f t="shared" si="43"/>
        <v>100.49756665669</v>
      </c>
      <c r="E116" s="3">
        <f t="shared" si="43"/>
        <v>171.14607211586002</v>
      </c>
      <c r="F116" s="3">
        <f t="shared" si="43"/>
        <v>119.29987884581</v>
      </c>
      <c r="G116" s="3">
        <f t="shared" si="43"/>
        <v>142.57155972608001</v>
      </c>
      <c r="H116" s="3">
        <f t="shared" si="43"/>
        <v>141.87766933096</v>
      </c>
      <c r="I116" s="3">
        <f t="shared" si="43"/>
        <v>101.8396178986</v>
      </c>
      <c r="J116" s="3">
        <f t="shared" si="43"/>
        <v>120.84979783854001</v>
      </c>
      <c r="K116" s="3">
        <f t="shared" si="43"/>
        <v>159.34592191614999</v>
      </c>
      <c r="L116" s="3">
        <f t="shared" si="43"/>
        <v>133.82483287387001</v>
      </c>
      <c r="M116" s="3">
        <f t="shared" si="43"/>
        <v>131.90238950148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hidden="1" outlineLevel="4" x14ac:dyDescent="0.35">
      <c r="A117" s="5" t="s">
        <v>7</v>
      </c>
      <c r="B117" s="3">
        <v>21.18142605017</v>
      </c>
      <c r="C117" s="3">
        <v>32.039814185970002</v>
      </c>
      <c r="D117" s="3">
        <v>33.098033803370001</v>
      </c>
      <c r="E117" s="3">
        <v>73.085937093840002</v>
      </c>
      <c r="F117" s="3">
        <v>30.813067327070002</v>
      </c>
      <c r="G117" s="3">
        <v>55.034913829440001</v>
      </c>
      <c r="H117" s="3">
        <v>49.812848361900002</v>
      </c>
      <c r="I117" s="3">
        <v>41.771091482510002</v>
      </c>
      <c r="J117" s="3">
        <v>69.521785100740004</v>
      </c>
      <c r="K117" s="3">
        <v>127.60757074639</v>
      </c>
      <c r="L117" s="3">
        <v>102.08648170411</v>
      </c>
      <c r="M117" s="3">
        <v>100.72583659279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idden="1" outlineLevel="4" x14ac:dyDescent="0.35">
      <c r="A118" s="5" t="s">
        <v>8</v>
      </c>
      <c r="B118" s="3">
        <v>27.886518100140002</v>
      </c>
      <c r="C118" s="3">
        <v>29.173250436629999</v>
      </c>
      <c r="D118" s="3">
        <v>29.233458673920001</v>
      </c>
      <c r="E118" s="3">
        <v>30.407084156020002</v>
      </c>
      <c r="F118" s="3">
        <v>28.741260176339999</v>
      </c>
      <c r="G118" s="3">
        <v>27.791094554240001</v>
      </c>
      <c r="H118" s="3">
        <v>24.65479585664</v>
      </c>
      <c r="I118" s="3">
        <v>20.269049554519999</v>
      </c>
      <c r="J118" s="3">
        <v>25.287565164099998</v>
      </c>
      <c r="K118" s="3">
        <v>31.738351169760001</v>
      </c>
      <c r="L118" s="3">
        <v>31.738351169760001</v>
      </c>
      <c r="M118" s="3">
        <v>31.176552908689999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idden="1" outlineLevel="4" x14ac:dyDescent="0.35">
      <c r="A119" s="5" t="s">
        <v>17</v>
      </c>
      <c r="B119" s="3">
        <v>78.839122661600001</v>
      </c>
      <c r="C119" s="3">
        <v>53.348295693879997</v>
      </c>
      <c r="D119" s="3">
        <v>38.166074179399999</v>
      </c>
      <c r="E119" s="3">
        <v>67.653050866000001</v>
      </c>
      <c r="F119" s="3">
        <v>59.745551342399999</v>
      </c>
      <c r="G119" s="3">
        <v>59.745551342399999</v>
      </c>
      <c r="H119" s="3">
        <v>67.410025112420001</v>
      </c>
      <c r="I119" s="3">
        <v>39.79947686157</v>
      </c>
      <c r="J119" s="3">
        <v>26.0404475737</v>
      </c>
      <c r="K119" s="3"/>
      <c r="L119" s="3"/>
      <c r="M119" s="3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35"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2" spans="1:35" s="6" customFormat="1" x14ac:dyDescent="0.35">
      <c r="A122" s="25"/>
      <c r="B122" s="7">
        <v>2038</v>
      </c>
      <c r="C122" s="7">
        <v>2039</v>
      </c>
      <c r="D122" s="7">
        <v>2040</v>
      </c>
      <c r="E122" s="7">
        <v>2041</v>
      </c>
      <c r="F122" s="7">
        <v>2042</v>
      </c>
      <c r="G122" s="7">
        <v>2043</v>
      </c>
      <c r="H122" s="7">
        <v>2044</v>
      </c>
      <c r="I122" s="7">
        <v>2045</v>
      </c>
      <c r="J122" s="7">
        <v>2046</v>
      </c>
      <c r="K122" s="7">
        <v>2047</v>
      </c>
      <c r="L122" s="7">
        <v>2048</v>
      </c>
      <c r="M122" s="7">
        <v>2049</v>
      </c>
    </row>
    <row r="123" spans="1:35" s="10" customFormat="1" x14ac:dyDescent="0.35">
      <c r="A123" s="8" t="s">
        <v>0</v>
      </c>
      <c r="B123" s="9">
        <f t="shared" ref="B123:M123" si="44">B124+B141</f>
        <v>209.22909782598001</v>
      </c>
      <c r="C123" s="9">
        <f t="shared" si="44"/>
        <v>201.99352678809004</v>
      </c>
      <c r="D123" s="9">
        <f t="shared" si="44"/>
        <v>217.34190387519999</v>
      </c>
      <c r="E123" s="9">
        <f t="shared" si="44"/>
        <v>166.99709346806</v>
      </c>
      <c r="F123" s="9">
        <f t="shared" si="44"/>
        <v>249.46265211642998</v>
      </c>
      <c r="G123" s="9">
        <f t="shared" si="44"/>
        <v>152.79462839447001</v>
      </c>
      <c r="H123" s="9">
        <f t="shared" si="44"/>
        <v>147.82305965248</v>
      </c>
      <c r="I123" s="9">
        <f t="shared" si="44"/>
        <v>143.50527403591002</v>
      </c>
      <c r="J123" s="9">
        <f t="shared" si="44"/>
        <v>139.64399192854</v>
      </c>
      <c r="K123" s="9">
        <f t="shared" si="44"/>
        <v>135.84112153242</v>
      </c>
      <c r="L123" s="9">
        <f t="shared" si="44"/>
        <v>119.62098085609</v>
      </c>
      <c r="M123" s="9">
        <f t="shared" si="44"/>
        <v>117.4133958397</v>
      </c>
    </row>
    <row r="124" spans="1:35" s="10" customFormat="1" outlineLevel="1" x14ac:dyDescent="0.35">
      <c r="A124" s="11" t="s">
        <v>1</v>
      </c>
      <c r="B124" s="12">
        <f t="shared" ref="B124:M124" si="45">B125+B134</f>
        <v>46.943759335999999</v>
      </c>
      <c r="C124" s="12">
        <f t="shared" si="45"/>
        <v>44.679157864000004</v>
      </c>
      <c r="D124" s="12">
        <f t="shared" si="45"/>
        <v>42.414556391999994</v>
      </c>
      <c r="E124" s="12">
        <f t="shared" si="45"/>
        <v>25.149954919999999</v>
      </c>
      <c r="F124" s="12">
        <f t="shared" si="45"/>
        <v>24.085353447999999</v>
      </c>
      <c r="G124" s="12">
        <f t="shared" si="45"/>
        <v>23.020751976</v>
      </c>
      <c r="H124" s="12">
        <f t="shared" si="45"/>
        <v>21.956150504</v>
      </c>
      <c r="I124" s="12">
        <f t="shared" si="45"/>
        <v>20.891549032</v>
      </c>
      <c r="J124" s="12">
        <f t="shared" si="45"/>
        <v>19.826947560000001</v>
      </c>
      <c r="K124" s="12">
        <f t="shared" si="45"/>
        <v>18.762353088000001</v>
      </c>
      <c r="L124" s="12">
        <f t="shared" si="45"/>
        <v>5.6</v>
      </c>
      <c r="M124" s="12">
        <f t="shared" si="45"/>
        <v>5.6</v>
      </c>
    </row>
    <row r="125" spans="1:35" s="10" customFormat="1" outlineLevel="2" x14ac:dyDescent="0.35">
      <c r="A125" s="13" t="s">
        <v>2</v>
      </c>
      <c r="B125" s="14">
        <f t="shared" ref="B125:M125" si="46">B126+B128+B130</f>
        <v>19.846015336000001</v>
      </c>
      <c r="C125" s="14">
        <f t="shared" si="46"/>
        <v>17.581413864000002</v>
      </c>
      <c r="D125" s="14">
        <f t="shared" si="46"/>
        <v>15.316812391999999</v>
      </c>
      <c r="E125" s="14">
        <f t="shared" si="46"/>
        <v>13.05221092</v>
      </c>
      <c r="F125" s="14">
        <f t="shared" si="46"/>
        <v>11.987609448000001</v>
      </c>
      <c r="G125" s="14">
        <f t="shared" si="46"/>
        <v>10.923007975999999</v>
      </c>
      <c r="H125" s="14">
        <f t="shared" si="46"/>
        <v>9.8584065039999995</v>
      </c>
      <c r="I125" s="14">
        <f t="shared" si="46"/>
        <v>8.7938050319999999</v>
      </c>
      <c r="J125" s="14">
        <f t="shared" si="46"/>
        <v>7.7292035600000002</v>
      </c>
      <c r="K125" s="14">
        <f t="shared" si="46"/>
        <v>6.6646020879999996</v>
      </c>
      <c r="L125" s="14">
        <f t="shared" si="46"/>
        <v>5.6</v>
      </c>
      <c r="M125" s="14">
        <f t="shared" si="46"/>
        <v>5.6</v>
      </c>
    </row>
    <row r="126" spans="1:35" outlineLevel="3" collapsed="1" x14ac:dyDescent="0.35">
      <c r="A126" s="4" t="s">
        <v>3</v>
      </c>
      <c r="B126" s="3">
        <f t="shared" ref="B126:M126" si="47">SUM(B127:B127)</f>
        <v>0</v>
      </c>
      <c r="C126" s="3">
        <f t="shared" si="47"/>
        <v>0</v>
      </c>
      <c r="D126" s="3">
        <f t="shared" si="47"/>
        <v>0</v>
      </c>
      <c r="E126" s="3">
        <f t="shared" si="47"/>
        <v>0</v>
      </c>
      <c r="F126" s="3">
        <f t="shared" si="47"/>
        <v>0</v>
      </c>
      <c r="G126" s="3">
        <f t="shared" si="47"/>
        <v>0</v>
      </c>
      <c r="H126" s="3">
        <f t="shared" si="47"/>
        <v>0</v>
      </c>
      <c r="I126" s="3">
        <f t="shared" si="47"/>
        <v>0</v>
      </c>
      <c r="J126" s="3">
        <f t="shared" si="47"/>
        <v>0</v>
      </c>
      <c r="K126" s="3">
        <f t="shared" si="47"/>
        <v>0</v>
      </c>
      <c r="L126" s="3">
        <f t="shared" si="47"/>
        <v>0</v>
      </c>
      <c r="M126" s="3">
        <f t="shared" si="47"/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35">
      <c r="A127" s="5" t="s">
        <v>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3" collapsed="1" x14ac:dyDescent="0.35">
      <c r="A128" s="4" t="s">
        <v>5</v>
      </c>
      <c r="B128" s="3">
        <f t="shared" ref="B128:M128" si="48">SUM(B129:B129)</f>
        <v>0</v>
      </c>
      <c r="C128" s="3">
        <f t="shared" si="48"/>
        <v>0</v>
      </c>
      <c r="D128" s="3">
        <f t="shared" si="48"/>
        <v>0</v>
      </c>
      <c r="E128" s="3">
        <f t="shared" si="48"/>
        <v>0</v>
      </c>
      <c r="F128" s="3">
        <f t="shared" si="48"/>
        <v>0</v>
      </c>
      <c r="G128" s="3">
        <f t="shared" si="48"/>
        <v>0</v>
      </c>
      <c r="H128" s="3">
        <f t="shared" si="48"/>
        <v>0</v>
      </c>
      <c r="I128" s="3">
        <f t="shared" si="48"/>
        <v>0</v>
      </c>
      <c r="J128" s="3">
        <f t="shared" si="48"/>
        <v>0</v>
      </c>
      <c r="K128" s="3">
        <f t="shared" si="48"/>
        <v>0</v>
      </c>
      <c r="L128" s="3">
        <f t="shared" si="48"/>
        <v>0</v>
      </c>
      <c r="M128" s="3">
        <f t="shared" si="48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35">
      <c r="A129" s="5" t="s">
        <v>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35">
      <c r="A130" s="4" t="s">
        <v>6</v>
      </c>
      <c r="B130" s="3">
        <f t="shared" ref="B130:M130" si="49">SUM(B131:B133)</f>
        <v>19.846015336000001</v>
      </c>
      <c r="C130" s="3">
        <f t="shared" si="49"/>
        <v>17.581413864000002</v>
      </c>
      <c r="D130" s="3">
        <f t="shared" si="49"/>
        <v>15.316812391999999</v>
      </c>
      <c r="E130" s="3">
        <f t="shared" si="49"/>
        <v>13.05221092</v>
      </c>
      <c r="F130" s="3">
        <f t="shared" si="49"/>
        <v>11.987609448000001</v>
      </c>
      <c r="G130" s="3">
        <f t="shared" si="49"/>
        <v>10.923007975999999</v>
      </c>
      <c r="H130" s="3">
        <f t="shared" si="49"/>
        <v>9.8584065039999995</v>
      </c>
      <c r="I130" s="3">
        <f t="shared" si="49"/>
        <v>8.7938050319999999</v>
      </c>
      <c r="J130" s="3">
        <f t="shared" si="49"/>
        <v>7.7292035600000002</v>
      </c>
      <c r="K130" s="3">
        <f t="shared" si="49"/>
        <v>6.6646020879999996</v>
      </c>
      <c r="L130" s="3">
        <f t="shared" si="49"/>
        <v>5.6</v>
      </c>
      <c r="M130" s="3">
        <f t="shared" si="49"/>
        <v>5.6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35">
      <c r="A131" s="5" t="s">
        <v>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35">
      <c r="A132" s="5" t="s">
        <v>4</v>
      </c>
      <c r="B132" s="3">
        <v>19.846015336000001</v>
      </c>
      <c r="C132" s="3">
        <v>17.581413864000002</v>
      </c>
      <c r="D132" s="3">
        <v>15.316812391999999</v>
      </c>
      <c r="E132" s="3">
        <v>13.05221092</v>
      </c>
      <c r="F132" s="3">
        <v>11.987609448000001</v>
      </c>
      <c r="G132" s="3">
        <v>10.923007975999999</v>
      </c>
      <c r="H132" s="3">
        <v>9.8584065039999995</v>
      </c>
      <c r="I132" s="3">
        <v>8.7938050319999999</v>
      </c>
      <c r="J132" s="3">
        <v>7.7292035600000002</v>
      </c>
      <c r="K132" s="3">
        <v>6.6646020879999996</v>
      </c>
      <c r="L132" s="3">
        <v>5.6</v>
      </c>
      <c r="M132" s="3">
        <v>5.6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35">
      <c r="A133" s="5" t="s">
        <v>8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10" customFormat="1" outlineLevel="2" x14ac:dyDescent="0.35">
      <c r="A134" s="13" t="s">
        <v>9</v>
      </c>
      <c r="B134" s="14">
        <f t="shared" ref="B134:M134" si="50">B135+B137</f>
        <v>27.097743999999999</v>
      </c>
      <c r="C134" s="14">
        <f t="shared" si="50"/>
        <v>27.097743999999999</v>
      </c>
      <c r="D134" s="14">
        <f t="shared" si="50"/>
        <v>27.097743999999999</v>
      </c>
      <c r="E134" s="14">
        <f t="shared" si="50"/>
        <v>12.097744</v>
      </c>
      <c r="F134" s="14">
        <f t="shared" si="50"/>
        <v>12.097744</v>
      </c>
      <c r="G134" s="14">
        <f t="shared" si="50"/>
        <v>12.097744</v>
      </c>
      <c r="H134" s="14">
        <f t="shared" si="50"/>
        <v>12.097744</v>
      </c>
      <c r="I134" s="14">
        <f t="shared" si="50"/>
        <v>12.097744</v>
      </c>
      <c r="J134" s="14">
        <f t="shared" si="50"/>
        <v>12.097744</v>
      </c>
      <c r="K134" s="14">
        <f t="shared" si="50"/>
        <v>12.097751000000001</v>
      </c>
      <c r="L134" s="14">
        <f t="shared" si="50"/>
        <v>0</v>
      </c>
      <c r="M134" s="14">
        <f t="shared" si="50"/>
        <v>0</v>
      </c>
    </row>
    <row r="135" spans="1:35" outlineLevel="3" collapsed="1" x14ac:dyDescent="0.35">
      <c r="A135" s="4" t="s">
        <v>5</v>
      </c>
      <c r="B135" s="3">
        <f t="shared" ref="B135:M135" si="51">SUM(B136:B136)</f>
        <v>0</v>
      </c>
      <c r="C135" s="3">
        <f t="shared" si="51"/>
        <v>0</v>
      </c>
      <c r="D135" s="3">
        <f t="shared" si="51"/>
        <v>0</v>
      </c>
      <c r="E135" s="3">
        <f t="shared" si="51"/>
        <v>0</v>
      </c>
      <c r="F135" s="3">
        <f t="shared" si="51"/>
        <v>0</v>
      </c>
      <c r="G135" s="3">
        <f t="shared" si="51"/>
        <v>0</v>
      </c>
      <c r="H135" s="3">
        <f t="shared" si="51"/>
        <v>0</v>
      </c>
      <c r="I135" s="3">
        <f t="shared" si="51"/>
        <v>0</v>
      </c>
      <c r="J135" s="3">
        <f t="shared" si="51"/>
        <v>0</v>
      </c>
      <c r="K135" s="3">
        <f t="shared" si="51"/>
        <v>0</v>
      </c>
      <c r="L135" s="3">
        <f t="shared" si="51"/>
        <v>0</v>
      </c>
      <c r="M135" s="3">
        <f t="shared" si="51"/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35">
      <c r="A136" s="5" t="s">
        <v>4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outlineLevel="3" collapsed="1" x14ac:dyDescent="0.35">
      <c r="A137" s="4" t="s">
        <v>6</v>
      </c>
      <c r="B137" s="3">
        <f t="shared" ref="B137:M137" si="52">SUM(B138:B140)</f>
        <v>27.097743999999999</v>
      </c>
      <c r="C137" s="3">
        <f t="shared" si="52"/>
        <v>27.097743999999999</v>
      </c>
      <c r="D137" s="3">
        <f t="shared" si="52"/>
        <v>27.097743999999999</v>
      </c>
      <c r="E137" s="3">
        <f t="shared" si="52"/>
        <v>12.097744</v>
      </c>
      <c r="F137" s="3">
        <f t="shared" si="52"/>
        <v>12.097744</v>
      </c>
      <c r="G137" s="3">
        <f t="shared" si="52"/>
        <v>12.097744</v>
      </c>
      <c r="H137" s="3">
        <f t="shared" si="52"/>
        <v>12.097744</v>
      </c>
      <c r="I137" s="3">
        <f t="shared" si="52"/>
        <v>12.097744</v>
      </c>
      <c r="J137" s="3">
        <f t="shared" si="52"/>
        <v>12.097744</v>
      </c>
      <c r="K137" s="3">
        <f t="shared" si="52"/>
        <v>12.097751000000001</v>
      </c>
      <c r="L137" s="3">
        <f t="shared" si="52"/>
        <v>0</v>
      </c>
      <c r="M137" s="3">
        <f t="shared" si="52"/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35">
      <c r="A138" s="5" t="s">
        <v>7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35">
      <c r="A139" s="5" t="s">
        <v>4</v>
      </c>
      <c r="B139" s="3">
        <v>27.097743999999999</v>
      </c>
      <c r="C139" s="3">
        <v>27.097743999999999</v>
      </c>
      <c r="D139" s="3">
        <v>27.097743999999999</v>
      </c>
      <c r="E139" s="3">
        <v>12.097744</v>
      </c>
      <c r="F139" s="3">
        <v>12.097744</v>
      </c>
      <c r="G139" s="3">
        <v>12.097744</v>
      </c>
      <c r="H139" s="3">
        <v>12.097744</v>
      </c>
      <c r="I139" s="3">
        <v>12.097744</v>
      </c>
      <c r="J139" s="3">
        <v>12.097744</v>
      </c>
      <c r="K139" s="3">
        <v>12.097751000000001</v>
      </c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35">
      <c r="A140" s="5" t="s">
        <v>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s="10" customFormat="1" outlineLevel="1" x14ac:dyDescent="0.35">
      <c r="A141" s="11" t="s">
        <v>10</v>
      </c>
      <c r="B141" s="12">
        <f t="shared" ref="B141:M141" si="53">B142+B163</f>
        <v>162.28533848998001</v>
      </c>
      <c r="C141" s="12">
        <f t="shared" si="53"/>
        <v>157.31436892409002</v>
      </c>
      <c r="D141" s="12">
        <f t="shared" si="53"/>
        <v>174.92734748320001</v>
      </c>
      <c r="E141" s="12">
        <f t="shared" si="53"/>
        <v>141.84713854806</v>
      </c>
      <c r="F141" s="12">
        <f t="shared" si="53"/>
        <v>225.37729866842997</v>
      </c>
      <c r="G141" s="12">
        <f t="shared" si="53"/>
        <v>129.77387641847</v>
      </c>
      <c r="H141" s="12">
        <f t="shared" si="53"/>
        <v>125.86690914848</v>
      </c>
      <c r="I141" s="12">
        <f t="shared" si="53"/>
        <v>122.61372500391001</v>
      </c>
      <c r="J141" s="12">
        <f t="shared" si="53"/>
        <v>119.81704436854001</v>
      </c>
      <c r="K141" s="12">
        <f t="shared" si="53"/>
        <v>117.07876844441999</v>
      </c>
      <c r="L141" s="12">
        <f t="shared" si="53"/>
        <v>114.02098085609001</v>
      </c>
      <c r="M141" s="12">
        <f t="shared" si="53"/>
        <v>111.81339583970001</v>
      </c>
    </row>
    <row r="142" spans="1:35" s="10" customFormat="1" outlineLevel="2" x14ac:dyDescent="0.35">
      <c r="A142" s="13" t="s">
        <v>2</v>
      </c>
      <c r="B142" s="14">
        <f t="shared" ref="B142:M142" si="54">B143+B149+B153+B159</f>
        <v>53.878351608780001</v>
      </c>
      <c r="C142" s="14">
        <f t="shared" si="54"/>
        <v>51.193450567510006</v>
      </c>
      <c r="D142" s="14">
        <f t="shared" si="54"/>
        <v>48.685566242789996</v>
      </c>
      <c r="E142" s="14">
        <f t="shared" si="54"/>
        <v>42.334619046409998</v>
      </c>
      <c r="F142" s="14">
        <f t="shared" si="54"/>
        <v>40.05487596831</v>
      </c>
      <c r="G142" s="14">
        <f t="shared" si="54"/>
        <v>34.833977973289997</v>
      </c>
      <c r="H142" s="14">
        <f t="shared" si="54"/>
        <v>32.729065351300001</v>
      </c>
      <c r="I142" s="14">
        <f t="shared" si="54"/>
        <v>30.620191209960002</v>
      </c>
      <c r="J142" s="14">
        <f t="shared" si="54"/>
        <v>28.606575173619998</v>
      </c>
      <c r="K142" s="14">
        <f t="shared" si="54"/>
        <v>26.569996479609998</v>
      </c>
      <c r="L142" s="14">
        <f t="shared" si="54"/>
        <v>24.620685489500001</v>
      </c>
      <c r="M142" s="14">
        <f t="shared" si="54"/>
        <v>22.58068489835</v>
      </c>
    </row>
    <row r="143" spans="1:35" outlineLevel="3" collapsed="1" x14ac:dyDescent="0.35">
      <c r="A143" s="4" t="s">
        <v>3</v>
      </c>
      <c r="B143" s="3">
        <f t="shared" ref="B143:M143" si="55">SUM(B144:B148)</f>
        <v>0.11199600010000001</v>
      </c>
      <c r="C143" s="3">
        <f t="shared" si="55"/>
        <v>0.11199600010000001</v>
      </c>
      <c r="D143" s="3">
        <f t="shared" si="55"/>
        <v>0.11199600010000001</v>
      </c>
      <c r="E143" s="3">
        <f t="shared" si="55"/>
        <v>0.1115880001</v>
      </c>
      <c r="F143" s="3">
        <f t="shared" si="55"/>
        <v>0.1115880001</v>
      </c>
      <c r="G143" s="3">
        <f t="shared" si="55"/>
        <v>0.1115880001</v>
      </c>
      <c r="H143" s="3">
        <f t="shared" si="55"/>
        <v>0.1115880001</v>
      </c>
      <c r="I143" s="3">
        <f t="shared" si="55"/>
        <v>0.1115880001</v>
      </c>
      <c r="J143" s="3">
        <f t="shared" si="55"/>
        <v>0.1115880001</v>
      </c>
      <c r="K143" s="3">
        <f t="shared" si="55"/>
        <v>0.1115880001</v>
      </c>
      <c r="L143" s="3">
        <f t="shared" si="55"/>
        <v>0.1115880001</v>
      </c>
      <c r="M143" s="3">
        <f t="shared" si="55"/>
        <v>0.1115880001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35">
      <c r="A144" s="5" t="s">
        <v>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35">
      <c r="A145" s="5" t="s">
        <v>11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35">
      <c r="A146" s="5" t="s">
        <v>12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35">
      <c r="A147" s="5" t="s">
        <v>4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35">
      <c r="A148" s="5" t="s">
        <v>8</v>
      </c>
      <c r="B148" s="3">
        <v>0.11199600010000001</v>
      </c>
      <c r="C148" s="3">
        <v>0.11199600010000001</v>
      </c>
      <c r="D148" s="3">
        <v>0.11199600010000001</v>
      </c>
      <c r="E148" s="3">
        <v>0.1115880001</v>
      </c>
      <c r="F148" s="3">
        <v>0.1115880001</v>
      </c>
      <c r="G148" s="3">
        <v>0.1115880001</v>
      </c>
      <c r="H148" s="3">
        <v>0.1115880001</v>
      </c>
      <c r="I148" s="3">
        <v>0.1115880001</v>
      </c>
      <c r="J148" s="3">
        <v>0.1115880001</v>
      </c>
      <c r="K148" s="3">
        <v>0.1115880001</v>
      </c>
      <c r="L148" s="3">
        <v>0.1115880001</v>
      </c>
      <c r="M148" s="3">
        <v>0.1115880001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outlineLevel="3" collapsed="1" x14ac:dyDescent="0.35">
      <c r="A149" s="4" t="s">
        <v>13</v>
      </c>
      <c r="B149" s="3">
        <f t="shared" ref="B149:M149" si="56">SUM(B150:B152)</f>
        <v>0</v>
      </c>
      <c r="C149" s="3">
        <f t="shared" si="56"/>
        <v>0</v>
      </c>
      <c r="D149" s="3">
        <f t="shared" si="56"/>
        <v>0</v>
      </c>
      <c r="E149" s="3">
        <f t="shared" si="56"/>
        <v>0</v>
      </c>
      <c r="F149" s="3">
        <f t="shared" si="56"/>
        <v>0</v>
      </c>
      <c r="G149" s="3">
        <f t="shared" si="56"/>
        <v>0</v>
      </c>
      <c r="H149" s="3">
        <f t="shared" si="56"/>
        <v>0</v>
      </c>
      <c r="I149" s="3">
        <f t="shared" si="56"/>
        <v>0</v>
      </c>
      <c r="J149" s="3">
        <f t="shared" si="56"/>
        <v>0</v>
      </c>
      <c r="K149" s="3">
        <f t="shared" si="56"/>
        <v>0</v>
      </c>
      <c r="L149" s="3">
        <f t="shared" si="56"/>
        <v>0</v>
      </c>
      <c r="M149" s="3">
        <f t="shared" si="56"/>
        <v>0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35">
      <c r="A150" s="5" t="s">
        <v>7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35">
      <c r="A151" s="5" t="s">
        <v>11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35">
      <c r="A152" s="5" t="s">
        <v>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outlineLevel="3" collapsed="1" x14ac:dyDescent="0.35">
      <c r="A153" s="4" t="s">
        <v>14</v>
      </c>
      <c r="B153" s="3">
        <f t="shared" ref="B153:M153" si="57">SUM(B154:B158)</f>
        <v>0.29684034140000004</v>
      </c>
      <c r="C153" s="3">
        <f t="shared" si="57"/>
        <v>0.27421861658000002</v>
      </c>
      <c r="D153" s="3">
        <f t="shared" si="57"/>
        <v>0.25216702063000002</v>
      </c>
      <c r="E153" s="3">
        <f t="shared" si="57"/>
        <v>0.22896353261000002</v>
      </c>
      <c r="F153" s="3">
        <f t="shared" si="57"/>
        <v>0.20635282693000001</v>
      </c>
      <c r="G153" s="3">
        <f t="shared" si="57"/>
        <v>0.18372936403999998</v>
      </c>
      <c r="H153" s="3">
        <f t="shared" si="57"/>
        <v>0.16148826417999998</v>
      </c>
      <c r="I153" s="3">
        <f t="shared" si="57"/>
        <v>0.13893616960999999</v>
      </c>
      <c r="J153" s="3">
        <f t="shared" si="57"/>
        <v>0.11935967436</v>
      </c>
      <c r="K153" s="3">
        <f t="shared" si="57"/>
        <v>0.10021355589</v>
      </c>
      <c r="L153" s="3">
        <f t="shared" si="57"/>
        <v>8.1326920720000001E-2</v>
      </c>
      <c r="M153" s="3">
        <f t="shared" si="57"/>
        <v>6.2036347540000002E-2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35">
      <c r="A154" s="5" t="s">
        <v>15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35">
      <c r="A155" s="5" t="s">
        <v>7</v>
      </c>
      <c r="B155" s="3">
        <v>5.3954150450000002E-2</v>
      </c>
      <c r="C155" s="3">
        <v>4.9743635780000003E-2</v>
      </c>
      <c r="D155" s="3">
        <v>4.5549643309999999E-2</v>
      </c>
      <c r="E155" s="3">
        <v>4.1322559680000003E-2</v>
      </c>
      <c r="F155" s="3">
        <v>3.7111599369999998E-2</v>
      </c>
      <c r="G155" s="3">
        <v>3.289930538E-2</v>
      </c>
      <c r="H155" s="3">
        <v>2.869878356E-2</v>
      </c>
      <c r="I155" s="3">
        <v>2.4474672020000001E-2</v>
      </c>
      <c r="J155" s="3">
        <v>2.081609932E-2</v>
      </c>
      <c r="K155" s="3">
        <v>1.736121819E-2</v>
      </c>
      <c r="L155" s="3">
        <v>1.397098198E-2</v>
      </c>
      <c r="M155" s="3">
        <v>1.0566484500000001E-2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idden="1" outlineLevel="4" x14ac:dyDescent="0.35">
      <c r="A156" s="5" t="s">
        <v>11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35">
      <c r="A157" s="5" t="s">
        <v>12</v>
      </c>
      <c r="B157" s="3">
        <v>0.22407347413000001</v>
      </c>
      <c r="C157" s="3">
        <v>0.20838223678000001</v>
      </c>
      <c r="D157" s="3">
        <v>0.19322975489999999</v>
      </c>
      <c r="E157" s="3">
        <v>0.17699976172000001</v>
      </c>
      <c r="F157" s="3">
        <v>0.16130852436000001</v>
      </c>
      <c r="G157" s="3">
        <v>0.14561728745999999</v>
      </c>
      <c r="H157" s="3">
        <v>0.13029284701999999</v>
      </c>
      <c r="I157" s="3">
        <v>0.11423481279</v>
      </c>
      <c r="J157" s="3">
        <v>9.8543575039999998E-2</v>
      </c>
      <c r="K157" s="3">
        <v>8.2852337700000001E-2</v>
      </c>
      <c r="L157" s="3">
        <v>6.7355938739999996E-2</v>
      </c>
      <c r="M157" s="3">
        <v>5.1469863040000001E-2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35">
      <c r="A158" s="5" t="s">
        <v>8</v>
      </c>
      <c r="B158" s="3">
        <v>1.8812716819999999E-2</v>
      </c>
      <c r="C158" s="3">
        <v>1.6092744020000001E-2</v>
      </c>
      <c r="D158" s="3">
        <v>1.338762242E-2</v>
      </c>
      <c r="E158" s="3">
        <v>1.0641211209999999E-2</v>
      </c>
      <c r="F158" s="3">
        <v>7.9327032000000002E-3</v>
      </c>
      <c r="G158" s="3">
        <v>5.2127711999999998E-3</v>
      </c>
      <c r="H158" s="3">
        <v>2.4966336E-3</v>
      </c>
      <c r="I158" s="3">
        <v>2.266848E-4</v>
      </c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outlineLevel="3" collapsed="1" x14ac:dyDescent="0.35">
      <c r="A159" s="4" t="s">
        <v>16</v>
      </c>
      <c r="B159" s="3">
        <f t="shared" ref="B159:M159" si="58">SUM(B160:B162)</f>
        <v>53.469515267280002</v>
      </c>
      <c r="C159" s="3">
        <f t="shared" si="58"/>
        <v>50.807235950830005</v>
      </c>
      <c r="D159" s="3">
        <f t="shared" si="58"/>
        <v>48.321403222059999</v>
      </c>
      <c r="E159" s="3">
        <f t="shared" si="58"/>
        <v>41.994067513699996</v>
      </c>
      <c r="F159" s="3">
        <f t="shared" si="58"/>
        <v>39.73693514128</v>
      </c>
      <c r="G159" s="3">
        <f t="shared" si="58"/>
        <v>34.53866060915</v>
      </c>
      <c r="H159" s="3">
        <f t="shared" si="58"/>
        <v>32.455989087020001</v>
      </c>
      <c r="I159" s="3">
        <f t="shared" si="58"/>
        <v>30.36966704025</v>
      </c>
      <c r="J159" s="3">
        <f t="shared" si="58"/>
        <v>28.375627499159997</v>
      </c>
      <c r="K159" s="3">
        <f t="shared" si="58"/>
        <v>26.358194923619997</v>
      </c>
      <c r="L159" s="3">
        <f t="shared" si="58"/>
        <v>24.42777056868</v>
      </c>
      <c r="M159" s="3">
        <f t="shared" si="58"/>
        <v>22.40706055071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35">
      <c r="A160" s="5" t="s">
        <v>7</v>
      </c>
      <c r="B160" s="3">
        <v>14.86454111242</v>
      </c>
      <c r="C160" s="3">
        <v>14.31126716216</v>
      </c>
      <c r="D160" s="3">
        <v>13.765947431180001</v>
      </c>
      <c r="E160" s="3">
        <v>12.831642267579999</v>
      </c>
      <c r="F160" s="3">
        <v>12.404465505319999</v>
      </c>
      <c r="G160" s="3">
        <v>8.92376409381</v>
      </c>
      <c r="H160" s="3">
        <v>8.4869316340500003</v>
      </c>
      <c r="I160" s="3">
        <v>8.1361664580900008</v>
      </c>
      <c r="J160" s="3">
        <v>7.8328248923399997</v>
      </c>
      <c r="K160" s="3">
        <v>7.5114428115100003</v>
      </c>
      <c r="L160" s="3">
        <v>7.2270240213300001</v>
      </c>
      <c r="M160" s="3">
        <v>6.9105118557600003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35">
      <c r="A161" s="5" t="s">
        <v>8</v>
      </c>
      <c r="B161" s="3">
        <v>29.92725344083</v>
      </c>
      <c r="C161" s="3">
        <v>27.81824807464</v>
      </c>
      <c r="D161" s="3">
        <v>25.85740345152</v>
      </c>
      <c r="E161" s="3">
        <v>23.86661664523</v>
      </c>
      <c r="F161" s="3">
        <v>22.036661035070001</v>
      </c>
      <c r="G161" s="3">
        <v>20.319087914450002</v>
      </c>
      <c r="H161" s="3">
        <v>18.658739788630001</v>
      </c>
      <c r="I161" s="3">
        <v>16.93769198127</v>
      </c>
      <c r="J161" s="3">
        <v>15.24699400593</v>
      </c>
      <c r="K161" s="3">
        <v>13.55094351122</v>
      </c>
      <c r="L161" s="3">
        <v>11.890428883009999</v>
      </c>
      <c r="M161" s="3">
        <v>10.20074009406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35">
      <c r="A162" s="5" t="s">
        <v>17</v>
      </c>
      <c r="B162" s="3">
        <v>8.6777207140300003</v>
      </c>
      <c r="C162" s="3">
        <v>8.6777207140300003</v>
      </c>
      <c r="D162" s="3">
        <v>8.6980523393600002</v>
      </c>
      <c r="E162" s="3">
        <v>5.2958086008900001</v>
      </c>
      <c r="F162" s="3">
        <v>5.2958086008900001</v>
      </c>
      <c r="G162" s="3">
        <v>5.2958086008900001</v>
      </c>
      <c r="H162" s="3">
        <v>5.3103176643400003</v>
      </c>
      <c r="I162" s="3">
        <v>5.2958086008900001</v>
      </c>
      <c r="J162" s="3">
        <v>5.2958086008900001</v>
      </c>
      <c r="K162" s="3">
        <v>5.2958086008900001</v>
      </c>
      <c r="L162" s="3">
        <v>5.3103176643400003</v>
      </c>
      <c r="M162" s="3">
        <v>5.2958086008900001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s="10" customFormat="1" outlineLevel="2" x14ac:dyDescent="0.35">
      <c r="A163" s="13" t="s">
        <v>9</v>
      </c>
      <c r="B163" s="14">
        <f t="shared" ref="B163:M163" si="59">B164+B168+B174</f>
        <v>108.40698688120001</v>
      </c>
      <c r="C163" s="14">
        <f t="shared" si="59"/>
        <v>106.12091835658001</v>
      </c>
      <c r="D163" s="14">
        <f t="shared" si="59"/>
        <v>126.24178124041001</v>
      </c>
      <c r="E163" s="14">
        <f t="shared" si="59"/>
        <v>99.51251950164999</v>
      </c>
      <c r="F163" s="14">
        <f t="shared" si="59"/>
        <v>185.32242270011997</v>
      </c>
      <c r="G163" s="14">
        <f t="shared" si="59"/>
        <v>94.939898445180006</v>
      </c>
      <c r="H163" s="14">
        <f t="shared" si="59"/>
        <v>93.137843797179997</v>
      </c>
      <c r="I163" s="14">
        <f t="shared" si="59"/>
        <v>91.993533793950007</v>
      </c>
      <c r="J163" s="14">
        <f t="shared" si="59"/>
        <v>91.210469194920009</v>
      </c>
      <c r="K163" s="14">
        <f t="shared" si="59"/>
        <v>90.508771964809995</v>
      </c>
      <c r="L163" s="14">
        <f t="shared" si="59"/>
        <v>89.400295366590001</v>
      </c>
      <c r="M163" s="14">
        <f t="shared" si="59"/>
        <v>89.232710941350007</v>
      </c>
    </row>
    <row r="164" spans="1:35" outlineLevel="3" collapsed="1" x14ac:dyDescent="0.35">
      <c r="A164" s="4" t="s">
        <v>13</v>
      </c>
      <c r="B164" s="3">
        <f t="shared" ref="B164:M164" si="60">SUM(B165:B167)</f>
        <v>0</v>
      </c>
      <c r="C164" s="3">
        <f t="shared" si="60"/>
        <v>0</v>
      </c>
      <c r="D164" s="3">
        <f t="shared" si="60"/>
        <v>0</v>
      </c>
      <c r="E164" s="3">
        <f t="shared" si="60"/>
        <v>0</v>
      </c>
      <c r="F164" s="3">
        <f t="shared" si="60"/>
        <v>0</v>
      </c>
      <c r="G164" s="3">
        <f t="shared" si="60"/>
        <v>0</v>
      </c>
      <c r="H164" s="3">
        <f t="shared" si="60"/>
        <v>0</v>
      </c>
      <c r="I164" s="3">
        <f t="shared" si="60"/>
        <v>0</v>
      </c>
      <c r="J164" s="3">
        <f t="shared" si="60"/>
        <v>0</v>
      </c>
      <c r="K164" s="3">
        <f t="shared" si="60"/>
        <v>0</v>
      </c>
      <c r="L164" s="3">
        <f t="shared" si="60"/>
        <v>0</v>
      </c>
      <c r="M164" s="3">
        <f t="shared" si="60"/>
        <v>0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4" x14ac:dyDescent="0.35">
      <c r="A165" s="5" t="s">
        <v>7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35">
      <c r="A166" s="5" t="s">
        <v>11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35">
      <c r="A167" s="5" t="s">
        <v>8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outlineLevel="3" collapsed="1" x14ac:dyDescent="0.35">
      <c r="A168" s="4" t="s">
        <v>14</v>
      </c>
      <c r="B168" s="3">
        <f t="shared" ref="B168:M168" si="61">SUM(B169:B173)</f>
        <v>4.2396233585200003</v>
      </c>
      <c r="C168" s="3">
        <f t="shared" si="61"/>
        <v>4.2396233585200003</v>
      </c>
      <c r="D168" s="3">
        <f t="shared" si="61"/>
        <v>4.2396233589700003</v>
      </c>
      <c r="E168" s="3">
        <f t="shared" si="61"/>
        <v>4.2396233594200003</v>
      </c>
      <c r="F168" s="3">
        <f t="shared" si="61"/>
        <v>4.2397123034200002</v>
      </c>
      <c r="G168" s="3">
        <f t="shared" si="61"/>
        <v>4.2397123034200002</v>
      </c>
      <c r="H168" s="3">
        <f t="shared" si="61"/>
        <v>4.2397123074999996</v>
      </c>
      <c r="I168" s="3">
        <f t="shared" si="61"/>
        <v>3.9492564234400001</v>
      </c>
      <c r="J168" s="3">
        <f t="shared" si="61"/>
        <v>3.9308005434200002</v>
      </c>
      <c r="K168" s="3">
        <f t="shared" si="61"/>
        <v>3.9205719843</v>
      </c>
      <c r="L168" s="3">
        <f t="shared" si="61"/>
        <v>3.9205719843</v>
      </c>
      <c r="M168" s="3">
        <f t="shared" si="61"/>
        <v>3.9157068150800001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idden="1" outlineLevel="4" x14ac:dyDescent="0.35">
      <c r="A169" s="5" t="s">
        <v>15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idden="1" outlineLevel="4" x14ac:dyDescent="0.35">
      <c r="A170" s="5" t="s">
        <v>7</v>
      </c>
      <c r="B170" s="3">
        <v>0.74188213504</v>
      </c>
      <c r="C170" s="3">
        <v>0.74188213504</v>
      </c>
      <c r="D170" s="3">
        <v>0.74188213549000004</v>
      </c>
      <c r="E170" s="3">
        <v>0.74188213593999996</v>
      </c>
      <c r="F170" s="3">
        <v>0.74197107994</v>
      </c>
      <c r="G170" s="3">
        <v>0.74197107994</v>
      </c>
      <c r="H170" s="3">
        <v>0.74197107994</v>
      </c>
      <c r="I170" s="3">
        <v>0.72351519992000002</v>
      </c>
      <c r="J170" s="3">
        <v>0.70505931990000004</v>
      </c>
      <c r="K170" s="3">
        <v>0.69483076077999995</v>
      </c>
      <c r="L170" s="3">
        <v>0.69483076077999995</v>
      </c>
      <c r="M170" s="3">
        <v>0.68996559156000004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idden="1" outlineLevel="4" x14ac:dyDescent="0.35">
      <c r="A171" s="5" t="s">
        <v>11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idden="1" outlineLevel="4" x14ac:dyDescent="0.35">
      <c r="A172" s="5" t="s">
        <v>12</v>
      </c>
      <c r="B172" s="3">
        <v>3.22574122352</v>
      </c>
      <c r="C172" s="3">
        <v>3.22574122352</v>
      </c>
      <c r="D172" s="3">
        <v>3.22574122352</v>
      </c>
      <c r="E172" s="3">
        <v>3.22574122352</v>
      </c>
      <c r="F172" s="3">
        <v>3.22574122352</v>
      </c>
      <c r="G172" s="3">
        <v>3.22574122352</v>
      </c>
      <c r="H172" s="3">
        <v>3.22574122352</v>
      </c>
      <c r="I172" s="3">
        <v>3.22574122352</v>
      </c>
      <c r="J172" s="3">
        <v>3.22574122352</v>
      </c>
      <c r="K172" s="3">
        <v>3.22574122352</v>
      </c>
      <c r="L172" s="3">
        <v>3.22574122352</v>
      </c>
      <c r="M172" s="3">
        <v>3.22574122352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hidden="1" outlineLevel="4" x14ac:dyDescent="0.35">
      <c r="A173" s="5" t="s">
        <v>8</v>
      </c>
      <c r="B173" s="3">
        <v>0.27199999996000002</v>
      </c>
      <c r="C173" s="3">
        <v>0.27199999996000002</v>
      </c>
      <c r="D173" s="3">
        <v>0.27199999996000002</v>
      </c>
      <c r="E173" s="3">
        <v>0.27199999996000002</v>
      </c>
      <c r="F173" s="3">
        <v>0.27199999996000002</v>
      </c>
      <c r="G173" s="3">
        <v>0.27199999996000002</v>
      </c>
      <c r="H173" s="3">
        <v>0.27200000404000002</v>
      </c>
      <c r="I173" s="3"/>
      <c r="J173" s="3"/>
      <c r="K173" s="3"/>
      <c r="L173" s="3"/>
      <c r="M173" s="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outlineLevel="3" collapsed="1" x14ac:dyDescent="0.35">
      <c r="A174" s="4" t="s">
        <v>16</v>
      </c>
      <c r="B174" s="3">
        <f t="shared" ref="B174:M174" si="62">SUM(B175:B177)</f>
        <v>104.16736352268001</v>
      </c>
      <c r="C174" s="3">
        <f t="shared" si="62"/>
        <v>101.88129499806</v>
      </c>
      <c r="D174" s="3">
        <f t="shared" si="62"/>
        <v>122.00215788144</v>
      </c>
      <c r="E174" s="3">
        <f t="shared" si="62"/>
        <v>95.272896142229996</v>
      </c>
      <c r="F174" s="3">
        <f t="shared" si="62"/>
        <v>181.08271039669998</v>
      </c>
      <c r="G174" s="3">
        <f t="shared" si="62"/>
        <v>90.70018614176</v>
      </c>
      <c r="H174" s="3">
        <f t="shared" si="62"/>
        <v>88.898131489679997</v>
      </c>
      <c r="I174" s="3">
        <f t="shared" si="62"/>
        <v>88.044277370510002</v>
      </c>
      <c r="J174" s="3">
        <f t="shared" si="62"/>
        <v>87.279668651500003</v>
      </c>
      <c r="K174" s="3">
        <f t="shared" si="62"/>
        <v>86.588199980509998</v>
      </c>
      <c r="L174" s="3">
        <f t="shared" si="62"/>
        <v>85.479723382290004</v>
      </c>
      <c r="M174" s="3">
        <f t="shared" si="62"/>
        <v>85.317004126270007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hidden="1" outlineLevel="4" x14ac:dyDescent="0.35">
      <c r="A175" s="5" t="s">
        <v>7</v>
      </c>
      <c r="B175" s="3">
        <v>74.031445461350003</v>
      </c>
      <c r="C175" s="3">
        <v>73.655654219279995</v>
      </c>
      <c r="D175" s="3">
        <v>94.563553291079998</v>
      </c>
      <c r="E175" s="3">
        <v>69.140475715180003</v>
      </c>
      <c r="F175" s="3">
        <v>156.59640075146999</v>
      </c>
      <c r="G175" s="3">
        <v>66.950316497179998</v>
      </c>
      <c r="H175" s="3">
        <v>65.148261845099995</v>
      </c>
      <c r="I175" s="3">
        <v>64.29440772593</v>
      </c>
      <c r="J175" s="3">
        <v>63.529799006920001</v>
      </c>
      <c r="K175" s="3">
        <v>62.834267827289999</v>
      </c>
      <c r="L175" s="3">
        <v>62.000417826549999</v>
      </c>
      <c r="M175" s="3">
        <v>61.837698570530002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hidden="1" outlineLevel="4" x14ac:dyDescent="0.35">
      <c r="A176" s="5" t="s">
        <v>8</v>
      </c>
      <c r="B176" s="3">
        <v>30.135918061329999</v>
      </c>
      <c r="C176" s="3">
        <v>28.225640778780001</v>
      </c>
      <c r="D176" s="3">
        <v>27.438604590360001</v>
      </c>
      <c r="E176" s="3">
        <v>26.13242042705</v>
      </c>
      <c r="F176" s="3">
        <v>24.486309645230001</v>
      </c>
      <c r="G176" s="3">
        <v>23.749869644579999</v>
      </c>
      <c r="H176" s="3">
        <v>23.749869644579999</v>
      </c>
      <c r="I176" s="3">
        <v>23.749869644579999</v>
      </c>
      <c r="J176" s="3">
        <v>23.749869644579999</v>
      </c>
      <c r="K176" s="3">
        <v>23.753932153219999</v>
      </c>
      <c r="L176" s="3">
        <v>23.479305555740002</v>
      </c>
      <c r="M176" s="3">
        <v>23.479305555740002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hidden="1" outlineLevel="4" x14ac:dyDescent="0.35">
      <c r="A177" s="5" t="s">
        <v>17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35"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</sheetData>
  <mergeCells count="4">
    <mergeCell ref="A1:K1"/>
    <mergeCell ref="J2:K2"/>
    <mergeCell ref="A61:K61"/>
    <mergeCell ref="A62:K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dcterms:created xsi:type="dcterms:W3CDTF">2024-12-03T07:46:34Z</dcterms:created>
  <dcterms:modified xsi:type="dcterms:W3CDTF">2024-12-03T16:46:28Z</dcterms:modified>
</cp:coreProperties>
</file>