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12000\12040\12040\Аналітичні довідки\Платежі на сайт\"/>
    </mc:Choice>
  </mc:AlternateContent>
  <bookViews>
    <workbookView xWindow="0" yWindow="0" windowWidth="28800" windowHeight="13965"/>
  </bookViews>
  <sheets>
    <sheet name="Аркуш1" sheetId="1" r:id="rId1"/>
  </sheets>
  <definedNames>
    <definedName name="_xlnm.Print_Area" localSheetId="0">Аркуш1!$A$1:$M$175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71" i="1" l="1"/>
  <c r="L171" i="1"/>
  <c r="K171" i="1"/>
  <c r="J171" i="1"/>
  <c r="I171" i="1"/>
  <c r="H171" i="1"/>
  <c r="G171" i="1"/>
  <c r="F171" i="1"/>
  <c r="E171" i="1"/>
  <c r="D171" i="1"/>
  <c r="C171" i="1"/>
  <c r="B171" i="1"/>
  <c r="M165" i="1"/>
  <c r="L165" i="1"/>
  <c r="K165" i="1"/>
  <c r="J165" i="1"/>
  <c r="I165" i="1"/>
  <c r="H165" i="1"/>
  <c r="G165" i="1"/>
  <c r="F165" i="1"/>
  <c r="E165" i="1"/>
  <c r="D165" i="1"/>
  <c r="C165" i="1"/>
  <c r="B165" i="1"/>
  <c r="M161" i="1"/>
  <c r="L161" i="1"/>
  <c r="K161" i="1"/>
  <c r="J161" i="1"/>
  <c r="J160" i="1" s="1"/>
  <c r="I161" i="1"/>
  <c r="H161" i="1"/>
  <c r="G161" i="1"/>
  <c r="F161" i="1"/>
  <c r="F160" i="1" s="1"/>
  <c r="E161" i="1"/>
  <c r="D161" i="1"/>
  <c r="C161" i="1"/>
  <c r="C160" i="1" s="1"/>
  <c r="B161" i="1"/>
  <c r="B160" i="1" s="1"/>
  <c r="K160" i="1"/>
  <c r="G160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M140" i="1"/>
  <c r="L140" i="1"/>
  <c r="K140" i="1"/>
  <c r="K139" i="1" s="1"/>
  <c r="K138" i="1" s="1"/>
  <c r="J140" i="1"/>
  <c r="I140" i="1"/>
  <c r="H140" i="1"/>
  <c r="G140" i="1"/>
  <c r="G139" i="1" s="1"/>
  <c r="F140" i="1"/>
  <c r="F139" i="1" s="1"/>
  <c r="E140" i="1"/>
  <c r="D140" i="1"/>
  <c r="C140" i="1"/>
  <c r="C139" i="1" s="1"/>
  <c r="B140" i="1"/>
  <c r="M139" i="1"/>
  <c r="I139" i="1"/>
  <c r="M134" i="1"/>
  <c r="L134" i="1"/>
  <c r="K134" i="1"/>
  <c r="J134" i="1"/>
  <c r="I134" i="1"/>
  <c r="H134" i="1"/>
  <c r="G134" i="1"/>
  <c r="F134" i="1"/>
  <c r="E134" i="1"/>
  <c r="D134" i="1"/>
  <c r="C134" i="1"/>
  <c r="B134" i="1"/>
  <c r="M132" i="1"/>
  <c r="M131" i="1" s="1"/>
  <c r="L132" i="1"/>
  <c r="L131" i="1" s="1"/>
  <c r="K132" i="1"/>
  <c r="J132" i="1"/>
  <c r="I132" i="1"/>
  <c r="H132" i="1"/>
  <c r="H131" i="1" s="1"/>
  <c r="G132" i="1"/>
  <c r="F132" i="1"/>
  <c r="E132" i="1"/>
  <c r="D132" i="1"/>
  <c r="D131" i="1" s="1"/>
  <c r="C132" i="1"/>
  <c r="B132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M123" i="1"/>
  <c r="L123" i="1"/>
  <c r="K123" i="1"/>
  <c r="J123" i="1"/>
  <c r="I123" i="1"/>
  <c r="H123" i="1"/>
  <c r="G123" i="1"/>
  <c r="F123" i="1"/>
  <c r="E123" i="1"/>
  <c r="D123" i="1"/>
  <c r="C123" i="1"/>
  <c r="B123" i="1"/>
  <c r="B122" i="1" s="1"/>
  <c r="M113" i="1"/>
  <c r="L113" i="1"/>
  <c r="K113" i="1"/>
  <c r="J113" i="1"/>
  <c r="I113" i="1"/>
  <c r="H113" i="1"/>
  <c r="G113" i="1"/>
  <c r="F113" i="1"/>
  <c r="E113" i="1"/>
  <c r="D113" i="1"/>
  <c r="C113" i="1"/>
  <c r="B113" i="1"/>
  <c r="M107" i="1"/>
  <c r="L107" i="1"/>
  <c r="K107" i="1"/>
  <c r="J107" i="1"/>
  <c r="I107" i="1"/>
  <c r="H107" i="1"/>
  <c r="G107" i="1"/>
  <c r="F107" i="1"/>
  <c r="E107" i="1"/>
  <c r="D107" i="1"/>
  <c r="C107" i="1"/>
  <c r="B107" i="1"/>
  <c r="M103" i="1"/>
  <c r="M102" i="1" s="1"/>
  <c r="L103" i="1"/>
  <c r="L102" i="1" s="1"/>
  <c r="K103" i="1"/>
  <c r="K102" i="1" s="1"/>
  <c r="J103" i="1"/>
  <c r="I103" i="1"/>
  <c r="I102" i="1" s="1"/>
  <c r="H103" i="1"/>
  <c r="H102" i="1" s="1"/>
  <c r="G103" i="1"/>
  <c r="G102" i="1" s="1"/>
  <c r="F103" i="1"/>
  <c r="E103" i="1"/>
  <c r="E102" i="1" s="1"/>
  <c r="D103" i="1"/>
  <c r="D102" i="1" s="1"/>
  <c r="C103" i="1"/>
  <c r="C102" i="1" s="1"/>
  <c r="B103" i="1"/>
  <c r="M98" i="1"/>
  <c r="L98" i="1"/>
  <c r="K98" i="1"/>
  <c r="J98" i="1"/>
  <c r="I98" i="1"/>
  <c r="H98" i="1"/>
  <c r="G98" i="1"/>
  <c r="F98" i="1"/>
  <c r="E98" i="1"/>
  <c r="D98" i="1"/>
  <c r="C98" i="1"/>
  <c r="B98" i="1"/>
  <c r="M92" i="1"/>
  <c r="L92" i="1"/>
  <c r="K92" i="1"/>
  <c r="J92" i="1"/>
  <c r="I92" i="1"/>
  <c r="H92" i="1"/>
  <c r="G92" i="1"/>
  <c r="F92" i="1"/>
  <c r="E92" i="1"/>
  <c r="D92" i="1"/>
  <c r="C92" i="1"/>
  <c r="B92" i="1"/>
  <c r="M88" i="1"/>
  <c r="L88" i="1"/>
  <c r="K88" i="1"/>
  <c r="J88" i="1"/>
  <c r="I88" i="1"/>
  <c r="H88" i="1"/>
  <c r="G88" i="1"/>
  <c r="F88" i="1"/>
  <c r="E88" i="1"/>
  <c r="D88" i="1"/>
  <c r="C88" i="1"/>
  <c r="B88" i="1"/>
  <c r="M82" i="1"/>
  <c r="L82" i="1"/>
  <c r="L81" i="1" s="1"/>
  <c r="K82" i="1"/>
  <c r="J82" i="1"/>
  <c r="J81" i="1" s="1"/>
  <c r="I82" i="1"/>
  <c r="I81" i="1" s="1"/>
  <c r="H82" i="1"/>
  <c r="H81" i="1" s="1"/>
  <c r="G82" i="1"/>
  <c r="F82" i="1"/>
  <c r="F81" i="1" s="1"/>
  <c r="E82" i="1"/>
  <c r="D82" i="1"/>
  <c r="D81" i="1" s="1"/>
  <c r="C82" i="1"/>
  <c r="B82" i="1"/>
  <c r="B81" i="1" s="1"/>
  <c r="M81" i="1"/>
  <c r="M80" i="1" s="1"/>
  <c r="E81" i="1"/>
  <c r="E80" i="1" s="1"/>
  <c r="M76" i="1"/>
  <c r="L76" i="1"/>
  <c r="K76" i="1"/>
  <c r="J76" i="1"/>
  <c r="I76" i="1"/>
  <c r="H76" i="1"/>
  <c r="G76" i="1"/>
  <c r="F76" i="1"/>
  <c r="E76" i="1"/>
  <c r="D76" i="1"/>
  <c r="C76" i="1"/>
  <c r="B76" i="1"/>
  <c r="M74" i="1"/>
  <c r="L74" i="1"/>
  <c r="K74" i="1"/>
  <c r="K73" i="1" s="1"/>
  <c r="J74" i="1"/>
  <c r="J73" i="1" s="1"/>
  <c r="I74" i="1"/>
  <c r="H74" i="1"/>
  <c r="G74" i="1"/>
  <c r="G73" i="1" s="1"/>
  <c r="F74" i="1"/>
  <c r="E74" i="1"/>
  <c r="E73" i="1" s="1"/>
  <c r="D74" i="1"/>
  <c r="C74" i="1"/>
  <c r="C73" i="1" s="1"/>
  <c r="B74" i="1"/>
  <c r="B73" i="1" s="1"/>
  <c r="M73" i="1"/>
  <c r="I73" i="1"/>
  <c r="F73" i="1"/>
  <c r="M69" i="1"/>
  <c r="L69" i="1"/>
  <c r="K69" i="1"/>
  <c r="J69" i="1"/>
  <c r="I69" i="1"/>
  <c r="H69" i="1"/>
  <c r="G69" i="1"/>
  <c r="F69" i="1"/>
  <c r="E69" i="1"/>
  <c r="D69" i="1"/>
  <c r="C69" i="1"/>
  <c r="B69" i="1"/>
  <c r="M67" i="1"/>
  <c r="L67" i="1"/>
  <c r="K67" i="1"/>
  <c r="J67" i="1"/>
  <c r="I67" i="1"/>
  <c r="H67" i="1"/>
  <c r="G67" i="1"/>
  <c r="F67" i="1"/>
  <c r="E67" i="1"/>
  <c r="D67" i="1"/>
  <c r="C67" i="1"/>
  <c r="B67" i="1"/>
  <c r="M65" i="1"/>
  <c r="L65" i="1"/>
  <c r="L64" i="1" s="1"/>
  <c r="K65" i="1"/>
  <c r="J65" i="1"/>
  <c r="I65" i="1"/>
  <c r="H65" i="1"/>
  <c r="H64" i="1" s="1"/>
  <c r="G65" i="1"/>
  <c r="F65" i="1"/>
  <c r="E65" i="1"/>
  <c r="D65" i="1"/>
  <c r="D64" i="1" s="1"/>
  <c r="C65" i="1"/>
  <c r="B65" i="1"/>
  <c r="M64" i="1"/>
  <c r="M63" i="1" s="1"/>
  <c r="J64" i="1"/>
  <c r="J63" i="1" s="1"/>
  <c r="I64" i="1"/>
  <c r="F64" i="1"/>
  <c r="E64" i="1"/>
  <c r="B64" i="1"/>
  <c r="B63" i="1" s="1"/>
  <c r="B131" i="1" l="1"/>
  <c r="B121" i="1" s="1"/>
  <c r="B120" i="1" s="1"/>
  <c r="C131" i="1"/>
  <c r="E139" i="1"/>
  <c r="D160" i="1"/>
  <c r="H160" i="1"/>
  <c r="L160" i="1"/>
  <c r="F131" i="1"/>
  <c r="F121" i="1" s="1"/>
  <c r="F120" i="1" s="1"/>
  <c r="E63" i="1"/>
  <c r="E62" i="1" s="1"/>
  <c r="F122" i="1"/>
  <c r="J122" i="1"/>
  <c r="M122" i="1"/>
  <c r="M121" i="1" s="1"/>
  <c r="G131" i="1"/>
  <c r="K131" i="1"/>
  <c r="E131" i="1"/>
  <c r="I131" i="1"/>
  <c r="M62" i="1"/>
  <c r="G138" i="1"/>
  <c r="D139" i="1"/>
  <c r="H139" i="1"/>
  <c r="L139" i="1"/>
  <c r="B139" i="1"/>
  <c r="B138" i="1" s="1"/>
  <c r="J139" i="1"/>
  <c r="J138" i="1" s="1"/>
  <c r="D138" i="1"/>
  <c r="C138" i="1"/>
  <c r="I63" i="1"/>
  <c r="I80" i="1"/>
  <c r="C122" i="1"/>
  <c r="C121" i="1" s="1"/>
  <c r="C120" i="1" s="1"/>
  <c r="G122" i="1"/>
  <c r="G121" i="1" s="1"/>
  <c r="K122" i="1"/>
  <c r="K121" i="1" s="1"/>
  <c r="E122" i="1"/>
  <c r="J131" i="1"/>
  <c r="J121" i="1" s="1"/>
  <c r="J120" i="1" s="1"/>
  <c r="E160" i="1"/>
  <c r="I160" i="1"/>
  <c r="I138" i="1" s="1"/>
  <c r="M160" i="1"/>
  <c r="M138" i="1" s="1"/>
  <c r="H138" i="1"/>
  <c r="L138" i="1"/>
  <c r="K120" i="1"/>
  <c r="F138" i="1"/>
  <c r="I122" i="1"/>
  <c r="F63" i="1"/>
  <c r="D122" i="1"/>
  <c r="D121" i="1" s="1"/>
  <c r="D120" i="1" s="1"/>
  <c r="H122" i="1"/>
  <c r="H121" i="1" s="1"/>
  <c r="L122" i="1"/>
  <c r="C64" i="1"/>
  <c r="C63" i="1" s="1"/>
  <c r="G64" i="1"/>
  <c r="G63" i="1" s="1"/>
  <c r="K64" i="1"/>
  <c r="K63" i="1" s="1"/>
  <c r="D73" i="1"/>
  <c r="H73" i="1"/>
  <c r="H63" i="1" s="1"/>
  <c r="H62" i="1" s="1"/>
  <c r="L73" i="1"/>
  <c r="L63" i="1" s="1"/>
  <c r="C81" i="1"/>
  <c r="C80" i="1" s="1"/>
  <c r="G81" i="1"/>
  <c r="G80" i="1" s="1"/>
  <c r="K81" i="1"/>
  <c r="K80" i="1" s="1"/>
  <c r="B102" i="1"/>
  <c r="B80" i="1" s="1"/>
  <c r="B62" i="1" s="1"/>
  <c r="F102" i="1"/>
  <c r="J102" i="1"/>
  <c r="D80" i="1"/>
  <c r="H80" i="1"/>
  <c r="L80" i="1"/>
  <c r="L121" i="1"/>
  <c r="D63" i="1"/>
  <c r="J80" i="1"/>
  <c r="J62" i="1" s="1"/>
  <c r="F80" i="1"/>
  <c r="I121" i="1" l="1"/>
  <c r="H120" i="1"/>
  <c r="E138" i="1"/>
  <c r="E121" i="1"/>
  <c r="E120" i="1" s="1"/>
  <c r="M120" i="1"/>
  <c r="L62" i="1"/>
  <c r="F62" i="1"/>
  <c r="I120" i="1"/>
  <c r="C62" i="1"/>
  <c r="L120" i="1"/>
  <c r="G120" i="1"/>
  <c r="I62" i="1"/>
  <c r="K62" i="1"/>
  <c r="D62" i="1"/>
  <c r="G62" i="1"/>
  <c r="B7" i="1" l="1"/>
  <c r="C7" i="1"/>
  <c r="D7" i="1"/>
  <c r="E7" i="1"/>
  <c r="F7" i="1"/>
  <c r="G7" i="1"/>
  <c r="H7" i="1"/>
  <c r="I7" i="1"/>
  <c r="J7" i="1"/>
  <c r="K7" i="1"/>
  <c r="B9" i="1"/>
  <c r="C9" i="1"/>
  <c r="D9" i="1"/>
  <c r="E9" i="1"/>
  <c r="F9" i="1"/>
  <c r="G9" i="1"/>
  <c r="H9" i="1"/>
  <c r="I9" i="1"/>
  <c r="J9" i="1"/>
  <c r="K9" i="1"/>
  <c r="B11" i="1"/>
  <c r="C11" i="1"/>
  <c r="D11" i="1"/>
  <c r="E11" i="1"/>
  <c r="F11" i="1"/>
  <c r="G11" i="1"/>
  <c r="H11" i="1"/>
  <c r="I11" i="1"/>
  <c r="J11" i="1"/>
  <c r="K11" i="1"/>
  <c r="B16" i="1"/>
  <c r="C16" i="1"/>
  <c r="D16" i="1"/>
  <c r="E16" i="1"/>
  <c r="F16" i="1"/>
  <c r="G16" i="1"/>
  <c r="H16" i="1"/>
  <c r="I16" i="1"/>
  <c r="J16" i="1"/>
  <c r="K16" i="1"/>
  <c r="B18" i="1"/>
  <c r="C18" i="1"/>
  <c r="D18" i="1"/>
  <c r="E18" i="1"/>
  <c r="F18" i="1"/>
  <c r="G18" i="1"/>
  <c r="H18" i="1"/>
  <c r="I18" i="1"/>
  <c r="J18" i="1"/>
  <c r="K18" i="1"/>
  <c r="B24" i="1"/>
  <c r="C24" i="1"/>
  <c r="D24" i="1"/>
  <c r="E24" i="1"/>
  <c r="F24" i="1"/>
  <c r="G24" i="1"/>
  <c r="H24" i="1"/>
  <c r="I24" i="1"/>
  <c r="J24" i="1"/>
  <c r="K24" i="1"/>
  <c r="B30" i="1"/>
  <c r="C30" i="1"/>
  <c r="D30" i="1"/>
  <c r="E30" i="1"/>
  <c r="F30" i="1"/>
  <c r="G30" i="1"/>
  <c r="H30" i="1"/>
  <c r="I30" i="1"/>
  <c r="J30" i="1"/>
  <c r="K30" i="1"/>
  <c r="B34" i="1"/>
  <c r="C34" i="1"/>
  <c r="D34" i="1"/>
  <c r="E34" i="1"/>
  <c r="F34" i="1"/>
  <c r="G34" i="1"/>
  <c r="H34" i="1"/>
  <c r="I34" i="1"/>
  <c r="J34" i="1"/>
  <c r="K34" i="1"/>
  <c r="B40" i="1"/>
  <c r="C40" i="1"/>
  <c r="D40" i="1"/>
  <c r="E40" i="1"/>
  <c r="F40" i="1"/>
  <c r="G40" i="1"/>
  <c r="H40" i="1"/>
  <c r="I40" i="1"/>
  <c r="J40" i="1"/>
  <c r="K40" i="1"/>
  <c r="B45" i="1"/>
  <c r="C45" i="1"/>
  <c r="D45" i="1"/>
  <c r="E45" i="1"/>
  <c r="F45" i="1"/>
  <c r="G45" i="1"/>
  <c r="H45" i="1"/>
  <c r="I45" i="1"/>
  <c r="J45" i="1"/>
  <c r="K45" i="1"/>
  <c r="B49" i="1"/>
  <c r="C49" i="1"/>
  <c r="D49" i="1"/>
  <c r="E49" i="1"/>
  <c r="F49" i="1"/>
  <c r="G49" i="1"/>
  <c r="H49" i="1"/>
  <c r="I49" i="1"/>
  <c r="J49" i="1"/>
  <c r="K49" i="1"/>
  <c r="B55" i="1"/>
  <c r="C55" i="1"/>
  <c r="D55" i="1"/>
  <c r="E55" i="1"/>
  <c r="F55" i="1"/>
  <c r="G55" i="1"/>
  <c r="H55" i="1"/>
  <c r="I55" i="1"/>
  <c r="J55" i="1"/>
  <c r="K55" i="1"/>
  <c r="I6" i="1" l="1"/>
  <c r="E6" i="1"/>
  <c r="H6" i="1"/>
  <c r="D6" i="1"/>
  <c r="I15" i="1"/>
  <c r="E15" i="1"/>
  <c r="E5" i="1" s="1"/>
  <c r="J44" i="1"/>
  <c r="F44" i="1"/>
  <c r="I23" i="1"/>
  <c r="E23" i="1"/>
  <c r="K23" i="1"/>
  <c r="G23" i="1"/>
  <c r="C23" i="1"/>
  <c r="K15" i="1"/>
  <c r="G15" i="1"/>
  <c r="C15" i="1"/>
  <c r="H23" i="1"/>
  <c r="J23" i="1"/>
  <c r="F23" i="1"/>
  <c r="B23" i="1"/>
  <c r="H15" i="1"/>
  <c r="D15" i="1"/>
  <c r="J15" i="1"/>
  <c r="F15" i="1"/>
  <c r="B15" i="1"/>
  <c r="D23" i="1"/>
  <c r="K44" i="1"/>
  <c r="G44" i="1"/>
  <c r="C44" i="1"/>
  <c r="I44" i="1"/>
  <c r="E44" i="1"/>
  <c r="K6" i="1"/>
  <c r="K5" i="1" s="1"/>
  <c r="G6" i="1"/>
  <c r="C6" i="1"/>
  <c r="B44" i="1"/>
  <c r="H44" i="1"/>
  <c r="D44" i="1"/>
  <c r="J6" i="1"/>
  <c r="F6" i="1"/>
  <c r="B6" i="1"/>
  <c r="B5" i="1" s="1"/>
  <c r="I5" i="1"/>
  <c r="H5" i="1" l="1"/>
  <c r="J5" i="1"/>
  <c r="C5" i="1"/>
  <c r="J22" i="1"/>
  <c r="J4" i="1" s="1"/>
  <c r="G5" i="1"/>
  <c r="F22" i="1"/>
  <c r="D5" i="1"/>
  <c r="F5" i="1"/>
  <c r="B22" i="1"/>
  <c r="B4" i="1" s="1"/>
  <c r="I22" i="1"/>
  <c r="I4" i="1" s="1"/>
  <c r="D22" i="1"/>
  <c r="C22" i="1"/>
  <c r="C4" i="1" s="1"/>
  <c r="K22" i="1"/>
  <c r="K4" i="1" s="1"/>
  <c r="H22" i="1"/>
  <c r="H4" i="1" s="1"/>
  <c r="G22" i="1"/>
  <c r="E22" i="1"/>
  <c r="E4" i="1" s="1"/>
  <c r="F4" i="1" l="1"/>
  <c r="G4" i="1"/>
  <c r="D4" i="1"/>
</calcChain>
</file>

<file path=xl/sharedStrings.xml><?xml version="1.0" encoding="utf-8"?>
<sst xmlns="http://schemas.openxmlformats.org/spreadsheetml/2006/main" count="178" uniqueCount="27">
  <si>
    <t>ВСЬОГО</t>
  </si>
  <si>
    <t>Внутрішній борг</t>
  </si>
  <si>
    <t>Обслуговування</t>
  </si>
  <si>
    <t>Інші зобов'язання</t>
  </si>
  <si>
    <t>UAH</t>
  </si>
  <si>
    <t>Кредити НБУ</t>
  </si>
  <si>
    <t>ОВДП</t>
  </si>
  <si>
    <t>EUR</t>
  </si>
  <si>
    <t>USD</t>
  </si>
  <si>
    <t>Погашення</t>
  </si>
  <si>
    <t>Зовнішній борг</t>
  </si>
  <si>
    <t>GBP</t>
  </si>
  <si>
    <t>JPY</t>
  </si>
  <si>
    <t>Комерційні позики</t>
  </si>
  <si>
    <t>Офіційні позики</t>
  </si>
  <si>
    <t>CAD</t>
  </si>
  <si>
    <t>Позики, надані МФО</t>
  </si>
  <si>
    <t>XDR</t>
  </si>
  <si>
    <t>млрд грн</t>
  </si>
  <si>
    <t>І кв</t>
  </si>
  <si>
    <t>ІІ кв</t>
  </si>
  <si>
    <t>ІІІ кв</t>
  </si>
  <si>
    <t>ІV кв</t>
  </si>
  <si>
    <t>2025</t>
  </si>
  <si>
    <t>2026</t>
  </si>
  <si>
    <t>* Платежі за зовнішніми борговими зобов'язаннями здійснюватимуться з урахуванням норм Закону України  від 19.05.2015 №436-VIII "Про особливості здійснення правочинів з державним, гарантованим державою боргом та місцевим боргом" та Постанови КМУ від 31.07.2024 №865 "Про здійснення у 2024 році правочинів з державним боргом і гарантованим державою боргом"</t>
  </si>
  <si>
    <t>Прогнозні платежі за державним боргом у 2025-2050 роках за діючими угодами станом на 01.02.2025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</si>
</sst>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49" fontId="0" fillId="0" borderId="0" xfId="0" applyNumberFormat="1"/>
    <xf numFmtId="4" fontId="0" fillId="0" borderId="0" xfId="0" applyNumberFormat="1"/>
    <xf numFmtId="49" fontId="0" fillId="0" borderId="1" xfId="0" applyNumberFormat="1" applyBorder="1"/>
    <xf numFmtId="4" fontId="0" fillId="0" borderId="1" xfId="0" applyNumberFormat="1" applyBorder="1"/>
    <xf numFmtId="49" fontId="0" fillId="0" borderId="1" xfId="0" applyNumberFormat="1" applyBorder="1" applyAlignment="1">
      <alignment horizontal="left" indent="3"/>
    </xf>
    <xf numFmtId="49" fontId="0" fillId="0" borderId="1" xfId="0" applyNumberFormat="1" applyBorder="1" applyAlignment="1">
      <alignment horizontal="left" indent="4"/>
    </xf>
    <xf numFmtId="49" fontId="2" fillId="0" borderId="0" xfId="0" applyNumberFormat="1" applyFont="1" applyAlignment="1">
      <alignment horizontal="centerContinuous"/>
    </xf>
    <xf numFmtId="4" fontId="0" fillId="0" borderId="0" xfId="0" applyNumberFormat="1" applyAlignment="1">
      <alignment horizontal="centerContinuous"/>
    </xf>
    <xf numFmtId="4" fontId="3" fillId="0" borderId="0" xfId="0" applyNumberFormat="1" applyFont="1"/>
    <xf numFmtId="49" fontId="2" fillId="0" borderId="1" xfId="1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/>
    <xf numFmtId="49" fontId="2" fillId="2" borderId="1" xfId="0" applyNumberFormat="1" applyFont="1" applyFill="1" applyBorder="1" applyAlignment="1">
      <alignment horizontal="left" indent="1"/>
    </xf>
    <xf numFmtId="4" fontId="2" fillId="2" borderId="1" xfId="0" applyNumberFormat="1" applyFont="1" applyFill="1" applyBorder="1"/>
    <xf numFmtId="49" fontId="2" fillId="3" borderId="1" xfId="0" applyNumberFormat="1" applyFont="1" applyFill="1" applyBorder="1" applyAlignment="1">
      <alignment horizontal="left" indent="2"/>
    </xf>
    <xf numFmtId="4" fontId="2" fillId="3" borderId="1" xfId="0" applyNumberFormat="1" applyFont="1" applyFill="1" applyBorder="1"/>
    <xf numFmtId="49" fontId="2" fillId="0" borderId="1" xfId="0" applyNumberFormat="1" applyFont="1" applyBorder="1" applyAlignment="1">
      <alignment horizontal="left" indent="2"/>
    </xf>
    <xf numFmtId="49" fontId="2" fillId="0" borderId="0" xfId="0" applyNumberFormat="1" applyFont="1" applyAlignment="1">
      <alignment horizontal="center" vertical="center" wrapText="1"/>
    </xf>
    <xf numFmtId="49" fontId="4" fillId="0" borderId="2" xfId="0" applyNumberFormat="1" applyFont="1" applyBorder="1" applyAlignment="1">
      <alignment horizontal="left" wrapText="1"/>
    </xf>
  </cellXfs>
  <cellStyles count="2">
    <cellStyle name="Звичайни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AI175"/>
  <sheetViews>
    <sheetView tabSelected="1" zoomScale="70" zoomScaleNormal="70" workbookViewId="0">
      <selection activeCell="F25" sqref="F25"/>
    </sheetView>
  </sheetViews>
  <sheetFormatPr defaultRowHeight="15" outlineLevelRow="4" x14ac:dyDescent="0.25"/>
  <cols>
    <col min="1" max="1" width="23.85546875" style="1" bestFit="1" customWidth="1"/>
    <col min="2" max="5" width="9.140625" style="2"/>
    <col min="6" max="6" width="8.28515625" style="2" bestFit="1" customWidth="1"/>
    <col min="7" max="10" width="9.140625" style="2"/>
    <col min="11" max="35" width="8.28515625" style="2" bestFit="1" customWidth="1"/>
  </cols>
  <sheetData>
    <row r="1" spans="1:35" x14ac:dyDescent="0.25">
      <c r="A1" s="7" t="s">
        <v>26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35" x14ac:dyDescent="0.25">
      <c r="A2"/>
      <c r="B2"/>
      <c r="C2"/>
      <c r="D2"/>
      <c r="E2"/>
      <c r="F2"/>
      <c r="G2"/>
      <c r="H2"/>
      <c r="I2"/>
      <c r="J2"/>
      <c r="K2" s="9" t="s">
        <v>18</v>
      </c>
    </row>
    <row r="3" spans="1:35" s="18" customFormat="1" x14ac:dyDescent="0.25">
      <c r="A3" s="11"/>
      <c r="B3" s="10" t="s">
        <v>19</v>
      </c>
      <c r="C3" s="10" t="s">
        <v>20</v>
      </c>
      <c r="D3" s="10" t="s">
        <v>21</v>
      </c>
      <c r="E3" s="10" t="s">
        <v>22</v>
      </c>
      <c r="F3" s="11" t="s">
        <v>23</v>
      </c>
      <c r="G3" s="10" t="s">
        <v>19</v>
      </c>
      <c r="H3" s="10" t="s">
        <v>20</v>
      </c>
      <c r="I3" s="10" t="s">
        <v>21</v>
      </c>
      <c r="J3" s="10" t="s">
        <v>22</v>
      </c>
      <c r="K3" s="11" t="s">
        <v>24</v>
      </c>
    </row>
    <row r="4" spans="1:35" x14ac:dyDescent="0.25">
      <c r="A4" s="3" t="s">
        <v>0</v>
      </c>
      <c r="B4" s="4">
        <f t="shared" ref="B4:K4" si="0">B5+B22</f>
        <v>233.31784636320003</v>
      </c>
      <c r="C4" s="4">
        <f t="shared" si="0"/>
        <v>293.15195521038999</v>
      </c>
      <c r="D4" s="4">
        <f t="shared" si="0"/>
        <v>218.53802670324001</v>
      </c>
      <c r="E4" s="4">
        <f t="shared" si="0"/>
        <v>268.83654559240006</v>
      </c>
      <c r="F4" s="4">
        <f t="shared" si="0"/>
        <v>1013.8443738692299</v>
      </c>
      <c r="G4" s="4">
        <f t="shared" si="0"/>
        <v>184.98542293334998</v>
      </c>
      <c r="H4" s="4">
        <f t="shared" si="0"/>
        <v>213.11233081514999</v>
      </c>
      <c r="I4" s="4">
        <f t="shared" si="0"/>
        <v>167.79863128968</v>
      </c>
      <c r="J4" s="4">
        <f t="shared" si="0"/>
        <v>175.60816529036998</v>
      </c>
      <c r="K4" s="4">
        <f t="shared" si="0"/>
        <v>751.64155034784005</v>
      </c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</row>
    <row r="5" spans="1:35" outlineLevel="1" x14ac:dyDescent="0.25">
      <c r="A5" s="13" t="s">
        <v>1</v>
      </c>
      <c r="B5" s="14">
        <f t="shared" ref="B5:K5" si="1">B6+B15</f>
        <v>166.00193099044003</v>
      </c>
      <c r="C5" s="14">
        <f t="shared" si="1"/>
        <v>210.07590433791</v>
      </c>
      <c r="D5" s="14">
        <f t="shared" si="1"/>
        <v>160.53865566013999</v>
      </c>
      <c r="E5" s="14">
        <f t="shared" si="1"/>
        <v>198.64176357233004</v>
      </c>
      <c r="F5" s="14">
        <f t="shared" si="1"/>
        <v>735.25825456081998</v>
      </c>
      <c r="G5" s="14">
        <f t="shared" si="1"/>
        <v>107.90885730517999</v>
      </c>
      <c r="H5" s="14">
        <f t="shared" si="1"/>
        <v>139.97122927268998</v>
      </c>
      <c r="I5" s="14">
        <f t="shared" si="1"/>
        <v>91.676092712360003</v>
      </c>
      <c r="J5" s="14">
        <f t="shared" si="1"/>
        <v>97.14967402632999</v>
      </c>
      <c r="K5" s="14">
        <f t="shared" si="1"/>
        <v>436.70585331656002</v>
      </c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</row>
    <row r="6" spans="1:35" outlineLevel="2" collapsed="1" x14ac:dyDescent="0.25">
      <c r="A6" s="15" t="s">
        <v>2</v>
      </c>
      <c r="B6" s="16">
        <f t="shared" ref="B6:K6" si="2">B7+B9+B11</f>
        <v>36.809213307799993</v>
      </c>
      <c r="C6" s="16">
        <f t="shared" si="2"/>
        <v>85.974188936979999</v>
      </c>
      <c r="D6" s="16">
        <f t="shared" si="2"/>
        <v>41.562158900310003</v>
      </c>
      <c r="E6" s="16">
        <f t="shared" si="2"/>
        <v>70.337782046220013</v>
      </c>
      <c r="F6" s="16">
        <f t="shared" si="2"/>
        <v>234.68334319131</v>
      </c>
      <c r="G6" s="16">
        <f t="shared" si="2"/>
        <v>24.97170854957</v>
      </c>
      <c r="H6" s="16">
        <f t="shared" si="2"/>
        <v>66.189842663210001</v>
      </c>
      <c r="I6" s="16">
        <f t="shared" si="2"/>
        <v>31.851204581739999</v>
      </c>
      <c r="J6" s="16">
        <f t="shared" si="2"/>
        <v>49.41958945471</v>
      </c>
      <c r="K6" s="16">
        <f t="shared" si="2"/>
        <v>172.43234524923</v>
      </c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</row>
    <row r="7" spans="1:35" hidden="1" outlineLevel="3" collapsed="1" x14ac:dyDescent="0.25">
      <c r="A7" s="5" t="s">
        <v>3</v>
      </c>
      <c r="B7" s="4">
        <f t="shared" ref="B7:K7" si="3">SUM(B8:B8)</f>
        <v>0</v>
      </c>
      <c r="C7" s="4">
        <f t="shared" si="3"/>
        <v>2.5000000000000001E-4</v>
      </c>
      <c r="D7" s="4">
        <f t="shared" si="3"/>
        <v>0</v>
      </c>
      <c r="E7" s="4">
        <f t="shared" si="3"/>
        <v>0</v>
      </c>
      <c r="F7" s="4">
        <f t="shared" si="3"/>
        <v>2.5000000000000001E-4</v>
      </c>
      <c r="G7" s="4">
        <f t="shared" si="3"/>
        <v>0</v>
      </c>
      <c r="H7" s="4">
        <f t="shared" si="3"/>
        <v>2.5000000000000001E-4</v>
      </c>
      <c r="I7" s="4">
        <f t="shared" si="3"/>
        <v>0</v>
      </c>
      <c r="J7" s="4">
        <f t="shared" si="3"/>
        <v>0</v>
      </c>
      <c r="K7" s="4">
        <f t="shared" si="3"/>
        <v>2.5000000000000001E-4</v>
      </c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</row>
    <row r="8" spans="1:35" hidden="1" outlineLevel="4" x14ac:dyDescent="0.25">
      <c r="A8" s="6" t="s">
        <v>4</v>
      </c>
      <c r="B8" s="4"/>
      <c r="C8" s="4">
        <v>2.5000000000000001E-4</v>
      </c>
      <c r="D8" s="4"/>
      <c r="E8" s="4"/>
      <c r="F8" s="4">
        <v>2.5000000000000001E-4</v>
      </c>
      <c r="G8" s="4"/>
      <c r="H8" s="4">
        <v>2.5000000000000001E-4</v>
      </c>
      <c r="I8" s="4"/>
      <c r="J8" s="4"/>
      <c r="K8" s="4">
        <v>2.5000000000000001E-4</v>
      </c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</row>
    <row r="9" spans="1:35" hidden="1" outlineLevel="3" collapsed="1" x14ac:dyDescent="0.25">
      <c r="A9" s="5" t="s">
        <v>5</v>
      </c>
      <c r="B9" s="4">
        <f t="shared" ref="B9:K9" si="4">SUM(B10:B10)</f>
        <v>1.793561607E-2</v>
      </c>
      <c r="C9" s="4">
        <f t="shared" si="4"/>
        <v>1.7722743860000001E-2</v>
      </c>
      <c r="D9" s="4">
        <f t="shared" si="4"/>
        <v>1.7500813260000001E-2</v>
      </c>
      <c r="E9" s="4">
        <f t="shared" si="4"/>
        <v>1.7084127229999999E-2</v>
      </c>
      <c r="F9" s="4">
        <f t="shared" si="4"/>
        <v>7.0243300420000002E-2</v>
      </c>
      <c r="G9" s="4">
        <f t="shared" si="4"/>
        <v>1.6305105520000002E-2</v>
      </c>
      <c r="H9" s="4">
        <f t="shared" si="4"/>
        <v>1.6074116520000001E-2</v>
      </c>
      <c r="I9" s="4">
        <f t="shared" si="4"/>
        <v>1.583406914E-2</v>
      </c>
      <c r="J9" s="4">
        <f t="shared" si="4"/>
        <v>1.541738311E-2</v>
      </c>
      <c r="K9" s="4">
        <f t="shared" si="4"/>
        <v>6.3630674289999994E-2</v>
      </c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</row>
    <row r="10" spans="1:35" hidden="1" outlineLevel="4" x14ac:dyDescent="0.25">
      <c r="A10" s="6" t="s">
        <v>4</v>
      </c>
      <c r="B10" s="4">
        <v>1.793561607E-2</v>
      </c>
      <c r="C10" s="4">
        <v>1.7722743860000001E-2</v>
      </c>
      <c r="D10" s="4">
        <v>1.7500813260000001E-2</v>
      </c>
      <c r="E10" s="4">
        <v>1.7084127229999999E-2</v>
      </c>
      <c r="F10" s="4">
        <v>7.0243300420000002E-2</v>
      </c>
      <c r="G10" s="4">
        <v>1.6305105520000002E-2</v>
      </c>
      <c r="H10" s="4">
        <v>1.6074116520000001E-2</v>
      </c>
      <c r="I10" s="4">
        <v>1.583406914E-2</v>
      </c>
      <c r="J10" s="4">
        <v>1.541738311E-2</v>
      </c>
      <c r="K10" s="4">
        <v>6.3630674289999994E-2</v>
      </c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</row>
    <row r="11" spans="1:35" hidden="1" outlineLevel="3" collapsed="1" x14ac:dyDescent="0.25">
      <c r="A11" s="5" t="s">
        <v>6</v>
      </c>
      <c r="B11" s="4">
        <f t="shared" ref="B11:K11" si="5">SUM(B12:B14)</f>
        <v>36.791277691729995</v>
      </c>
      <c r="C11" s="4">
        <f t="shared" si="5"/>
        <v>85.95621619312</v>
      </c>
      <c r="D11" s="4">
        <f t="shared" si="5"/>
        <v>41.544658087050003</v>
      </c>
      <c r="E11" s="4">
        <f t="shared" si="5"/>
        <v>70.320697918990007</v>
      </c>
      <c r="F11" s="4">
        <f t="shared" si="5"/>
        <v>234.61284989089</v>
      </c>
      <c r="G11" s="4">
        <f t="shared" si="5"/>
        <v>24.955403444049999</v>
      </c>
      <c r="H11" s="4">
        <f t="shared" si="5"/>
        <v>66.173518546690005</v>
      </c>
      <c r="I11" s="4">
        <f t="shared" si="5"/>
        <v>31.835370512600001</v>
      </c>
      <c r="J11" s="4">
        <f t="shared" si="5"/>
        <v>49.404172071600001</v>
      </c>
      <c r="K11" s="4">
        <f t="shared" si="5"/>
        <v>172.36846457493999</v>
      </c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</row>
    <row r="12" spans="1:35" hidden="1" outlineLevel="4" x14ac:dyDescent="0.25">
      <c r="A12" s="6" t="s">
        <v>7</v>
      </c>
      <c r="B12" s="4">
        <v>0.35908310787999997</v>
      </c>
      <c r="C12" s="4">
        <v>0.12429791169</v>
      </c>
      <c r="D12" s="4">
        <v>0.24649884021999999</v>
      </c>
      <c r="E12" s="4"/>
      <c r="F12" s="4">
        <v>0.72987985979000003</v>
      </c>
      <c r="G12" s="4"/>
      <c r="H12" s="4"/>
      <c r="I12" s="4"/>
      <c r="J12" s="4"/>
      <c r="K12" s="4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</row>
    <row r="13" spans="1:35" hidden="1" outlineLevel="4" x14ac:dyDescent="0.25">
      <c r="A13" s="6" t="s">
        <v>4</v>
      </c>
      <c r="B13" s="4">
        <v>34.70308138072</v>
      </c>
      <c r="C13" s="4">
        <v>84.602400605200003</v>
      </c>
      <c r="D13" s="4">
        <v>40.220383879250001</v>
      </c>
      <c r="E13" s="4">
        <v>69.383407601550005</v>
      </c>
      <c r="F13" s="4">
        <v>228.90927346672001</v>
      </c>
      <c r="G13" s="4">
        <v>24.955403444049999</v>
      </c>
      <c r="H13" s="4">
        <v>66.173518546690005</v>
      </c>
      <c r="I13" s="4">
        <v>31.835370512600001</v>
      </c>
      <c r="J13" s="4">
        <v>49.404172071600001</v>
      </c>
      <c r="K13" s="4">
        <v>172.36846457493999</v>
      </c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</row>
    <row r="14" spans="1:35" hidden="1" outlineLevel="4" x14ac:dyDescent="0.25">
      <c r="A14" s="6" t="s">
        <v>8</v>
      </c>
      <c r="B14" s="4">
        <v>1.7291132031300001</v>
      </c>
      <c r="C14" s="4">
        <v>1.22951767623</v>
      </c>
      <c r="D14" s="4">
        <v>1.0777753675799999</v>
      </c>
      <c r="E14" s="4">
        <v>0.93729031744000002</v>
      </c>
      <c r="F14" s="4">
        <v>4.97369656438</v>
      </c>
      <c r="G14" s="4"/>
      <c r="H14" s="4"/>
      <c r="I14" s="4"/>
      <c r="J14" s="4"/>
      <c r="K14" s="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</row>
    <row r="15" spans="1:35" outlineLevel="2" collapsed="1" x14ac:dyDescent="0.25">
      <c r="A15" s="15" t="s">
        <v>9</v>
      </c>
      <c r="B15" s="16">
        <f t="shared" ref="B15:K15" si="6">B16+B18</f>
        <v>129.19271768264002</v>
      </c>
      <c r="C15" s="16">
        <f t="shared" si="6"/>
        <v>124.10171540092999</v>
      </c>
      <c r="D15" s="16">
        <f t="shared" si="6"/>
        <v>118.97649675982998</v>
      </c>
      <c r="E15" s="16">
        <f t="shared" si="6"/>
        <v>128.30398152611002</v>
      </c>
      <c r="F15" s="16">
        <f t="shared" si="6"/>
        <v>500.57491136950995</v>
      </c>
      <c r="G15" s="16">
        <f t="shared" si="6"/>
        <v>82.937148755609996</v>
      </c>
      <c r="H15" s="16">
        <f t="shared" si="6"/>
        <v>73.781386609479995</v>
      </c>
      <c r="I15" s="16">
        <f t="shared" si="6"/>
        <v>59.824888130620003</v>
      </c>
      <c r="J15" s="16">
        <f t="shared" si="6"/>
        <v>47.730084571619997</v>
      </c>
      <c r="K15" s="16">
        <f t="shared" si="6"/>
        <v>264.27350806733</v>
      </c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</row>
    <row r="16" spans="1:35" hidden="1" outlineLevel="3" collapsed="1" x14ac:dyDescent="0.25">
      <c r="A16" s="5" t="s">
        <v>5</v>
      </c>
      <c r="B16" s="4">
        <f t="shared" ref="B16:K16" si="7">SUM(B17:B17)</f>
        <v>3.3063130619999999E-2</v>
      </c>
      <c r="C16" s="4">
        <f t="shared" si="7"/>
        <v>3.3063130619999999E-2</v>
      </c>
      <c r="D16" s="4">
        <f t="shared" si="7"/>
        <v>3.3063130619999999E-2</v>
      </c>
      <c r="E16" s="4">
        <f t="shared" si="7"/>
        <v>3.3063130619999999E-2</v>
      </c>
      <c r="F16" s="4">
        <f t="shared" si="7"/>
        <v>0.13225252248</v>
      </c>
      <c r="G16" s="4">
        <f t="shared" si="7"/>
        <v>3.3063130619999999E-2</v>
      </c>
      <c r="H16" s="4">
        <f t="shared" si="7"/>
        <v>3.3063130619999999E-2</v>
      </c>
      <c r="I16" s="4">
        <f t="shared" si="7"/>
        <v>3.3063130619999999E-2</v>
      </c>
      <c r="J16" s="4">
        <f t="shared" si="7"/>
        <v>3.3063130619999999E-2</v>
      </c>
      <c r="K16" s="4">
        <f t="shared" si="7"/>
        <v>0.13225252248</v>
      </c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</row>
    <row r="17" spans="1:35" hidden="1" outlineLevel="4" x14ac:dyDescent="0.25">
      <c r="A17" s="6" t="s">
        <v>4</v>
      </c>
      <c r="B17" s="4">
        <v>3.3063130619999999E-2</v>
      </c>
      <c r="C17" s="4">
        <v>3.3063130619999999E-2</v>
      </c>
      <c r="D17" s="4">
        <v>3.3063130619999999E-2</v>
      </c>
      <c r="E17" s="4">
        <v>3.3063130619999999E-2</v>
      </c>
      <c r="F17" s="4">
        <v>0.13225252248</v>
      </c>
      <c r="G17" s="4">
        <v>3.3063130619999999E-2</v>
      </c>
      <c r="H17" s="4">
        <v>3.3063130619999999E-2</v>
      </c>
      <c r="I17" s="4">
        <v>3.3063130619999999E-2</v>
      </c>
      <c r="J17" s="4">
        <v>3.3063130619999999E-2</v>
      </c>
      <c r="K17" s="4">
        <v>0.13225252248</v>
      </c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</row>
    <row r="18" spans="1:35" hidden="1" outlineLevel="3" collapsed="1" x14ac:dyDescent="0.25">
      <c r="A18" s="5" t="s">
        <v>6</v>
      </c>
      <c r="B18" s="4">
        <f t="shared" ref="B18:K18" si="8">SUM(B19:B21)</f>
        <v>129.15965455202002</v>
      </c>
      <c r="C18" s="4">
        <f t="shared" si="8"/>
        <v>124.06865227031</v>
      </c>
      <c r="D18" s="4">
        <f t="shared" si="8"/>
        <v>118.94343362920999</v>
      </c>
      <c r="E18" s="4">
        <f t="shared" si="8"/>
        <v>128.27091839549001</v>
      </c>
      <c r="F18" s="4">
        <f t="shared" si="8"/>
        <v>500.44265884702997</v>
      </c>
      <c r="G18" s="4">
        <f t="shared" si="8"/>
        <v>82.904085624990003</v>
      </c>
      <c r="H18" s="4">
        <f t="shared" si="8"/>
        <v>73.748323478860002</v>
      </c>
      <c r="I18" s="4">
        <f t="shared" si="8"/>
        <v>59.791825000000003</v>
      </c>
      <c r="J18" s="4">
        <f t="shared" si="8"/>
        <v>47.697021440999997</v>
      </c>
      <c r="K18" s="4">
        <f t="shared" si="8"/>
        <v>264.14125554485003</v>
      </c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</row>
    <row r="19" spans="1:35" hidden="1" outlineLevel="4" x14ac:dyDescent="0.25">
      <c r="A19" s="6" t="s">
        <v>7</v>
      </c>
      <c r="B19" s="4">
        <v>15.683492265690001</v>
      </c>
      <c r="C19" s="4">
        <v>7.6491022576500001</v>
      </c>
      <c r="D19" s="4">
        <v>13.44921458284</v>
      </c>
      <c r="E19" s="4"/>
      <c r="F19" s="4">
        <v>36.781809106179999</v>
      </c>
      <c r="G19" s="4"/>
      <c r="H19" s="4"/>
      <c r="I19" s="4"/>
      <c r="J19" s="4"/>
      <c r="K19" s="4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</row>
    <row r="20" spans="1:35" hidden="1" outlineLevel="4" x14ac:dyDescent="0.25">
      <c r="A20" s="6" t="s">
        <v>4</v>
      </c>
      <c r="B20" s="4">
        <v>84.303921000000003</v>
      </c>
      <c r="C20" s="4">
        <v>103.769015</v>
      </c>
      <c r="D20" s="4">
        <v>59.126714</v>
      </c>
      <c r="E20" s="4">
        <v>87.778388355000004</v>
      </c>
      <c r="F20" s="4">
        <v>334.97803835500002</v>
      </c>
      <c r="G20" s="4">
        <v>82.904085624990003</v>
      </c>
      <c r="H20" s="4">
        <v>73.748323478860002</v>
      </c>
      <c r="I20" s="4">
        <v>59.791825000000003</v>
      </c>
      <c r="J20" s="4">
        <v>47.697021440999997</v>
      </c>
      <c r="K20" s="4">
        <v>264.14125554485003</v>
      </c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</row>
    <row r="21" spans="1:35" hidden="1" outlineLevel="4" x14ac:dyDescent="0.25">
      <c r="A21" s="6" t="s">
        <v>8</v>
      </c>
      <c r="B21" s="4">
        <v>29.172241286329999</v>
      </c>
      <c r="C21" s="4">
        <v>12.650535012660001</v>
      </c>
      <c r="D21" s="4">
        <v>46.367505046369999</v>
      </c>
      <c r="E21" s="4">
        <v>40.492530040490003</v>
      </c>
      <c r="F21" s="4">
        <v>128.68281138584999</v>
      </c>
      <c r="G21" s="4"/>
      <c r="H21" s="4"/>
      <c r="I21" s="4"/>
      <c r="J21" s="4"/>
      <c r="K21" s="4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</row>
    <row r="22" spans="1:35" outlineLevel="1" x14ac:dyDescent="0.25">
      <c r="A22" s="13" t="s">
        <v>10</v>
      </c>
      <c r="B22" s="14">
        <f t="shared" ref="B22:K22" si="9">B23+B44</f>
        <v>67.315915372760003</v>
      </c>
      <c r="C22" s="14">
        <f t="shared" si="9"/>
        <v>83.076050872479996</v>
      </c>
      <c r="D22" s="14">
        <f t="shared" si="9"/>
        <v>57.999371043099998</v>
      </c>
      <c r="E22" s="14">
        <f t="shared" si="9"/>
        <v>70.194782020069994</v>
      </c>
      <c r="F22" s="14">
        <f t="shared" si="9"/>
        <v>278.58611930840999</v>
      </c>
      <c r="G22" s="14">
        <f t="shared" si="9"/>
        <v>77.076565628170002</v>
      </c>
      <c r="H22" s="14">
        <f t="shared" si="9"/>
        <v>73.141101542460007</v>
      </c>
      <c r="I22" s="14">
        <f t="shared" si="9"/>
        <v>76.12253857732</v>
      </c>
      <c r="J22" s="14">
        <f t="shared" si="9"/>
        <v>78.458491264039992</v>
      </c>
      <c r="K22" s="14">
        <f t="shared" si="9"/>
        <v>314.93569703128003</v>
      </c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</row>
    <row r="23" spans="1:35" outlineLevel="2" x14ac:dyDescent="0.25">
      <c r="A23" s="17" t="s">
        <v>2</v>
      </c>
      <c r="B23" s="12">
        <f t="shared" ref="B23:K23" si="10">B24+B30+B34+B40</f>
        <v>30.378122697179997</v>
      </c>
      <c r="C23" s="12">
        <f t="shared" si="10"/>
        <v>46.148051523100001</v>
      </c>
      <c r="D23" s="12">
        <f t="shared" si="10"/>
        <v>34.907657108579997</v>
      </c>
      <c r="E23" s="12">
        <f t="shared" si="10"/>
        <v>44.44538260593</v>
      </c>
      <c r="F23" s="12">
        <f t="shared" si="10"/>
        <v>155.87921393478999</v>
      </c>
      <c r="G23" s="12">
        <f t="shared" si="10"/>
        <v>45.515970753849999</v>
      </c>
      <c r="H23" s="12">
        <f t="shared" si="10"/>
        <v>36.297484977140002</v>
      </c>
      <c r="I23" s="12">
        <f t="shared" si="10"/>
        <v>40.051231020580005</v>
      </c>
      <c r="J23" s="12">
        <f t="shared" si="10"/>
        <v>43.879899887189993</v>
      </c>
      <c r="K23" s="12">
        <f t="shared" si="10"/>
        <v>165.74458663876001</v>
      </c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</row>
    <row r="24" spans="1:35" outlineLevel="3" collapsed="1" x14ac:dyDescent="0.25">
      <c r="A24" s="5" t="s">
        <v>3</v>
      </c>
      <c r="B24" s="4">
        <f t="shared" ref="B24:K24" si="11">SUM(B25:B29)</f>
        <v>0.17057911961</v>
      </c>
      <c r="C24" s="4">
        <f t="shared" si="11"/>
        <v>0.39505106623999992</v>
      </c>
      <c r="D24" s="4">
        <f t="shared" si="11"/>
        <v>7.1392499999999998E-3</v>
      </c>
      <c r="E24" s="4">
        <f t="shared" si="11"/>
        <v>2.5882875020000001E-2</v>
      </c>
      <c r="F24" s="4">
        <f t="shared" si="11"/>
        <v>0.59865231086999993</v>
      </c>
      <c r="G24" s="4">
        <f t="shared" si="11"/>
        <v>0.12263185508999999</v>
      </c>
      <c r="H24" s="4">
        <f t="shared" si="11"/>
        <v>0.27580497557</v>
      </c>
      <c r="I24" s="4">
        <f t="shared" si="11"/>
        <v>7.3772250100000002E-3</v>
      </c>
      <c r="J24" s="4">
        <f t="shared" si="11"/>
        <v>2.5669162539999998E-2</v>
      </c>
      <c r="K24" s="4">
        <f t="shared" si="11"/>
        <v>0.43148321821000002</v>
      </c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</row>
    <row r="25" spans="1:35" hidden="1" outlineLevel="4" x14ac:dyDescent="0.25">
      <c r="A25" s="6" t="s">
        <v>7</v>
      </c>
      <c r="B25" s="4">
        <v>3.2769324999999999E-3</v>
      </c>
      <c r="C25" s="4">
        <v>2.3298749999999999E-3</v>
      </c>
      <c r="D25" s="4">
        <v>2.3298749999999999E-3</v>
      </c>
      <c r="E25" s="4">
        <v>2.3298749999999999E-3</v>
      </c>
      <c r="F25" s="4">
        <v>1.0266557500000001E-2</v>
      </c>
      <c r="G25" s="4">
        <v>3.4212374999999999E-3</v>
      </c>
      <c r="H25" s="4">
        <v>2.4075375000000001E-3</v>
      </c>
      <c r="I25" s="4">
        <v>2.4075375000000001E-3</v>
      </c>
      <c r="J25" s="4">
        <v>2.4075375000000001E-3</v>
      </c>
      <c r="K25" s="4">
        <v>1.064385E-2</v>
      </c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</row>
    <row r="26" spans="1:35" hidden="1" outlineLevel="4" x14ac:dyDescent="0.25">
      <c r="A26" s="6" t="s">
        <v>11</v>
      </c>
      <c r="B26" s="4">
        <v>3.6562500000000001E-4</v>
      </c>
      <c r="C26" s="4">
        <v>3.6562500000000001E-4</v>
      </c>
      <c r="D26" s="4">
        <v>3.6562500000000001E-4</v>
      </c>
      <c r="E26" s="4">
        <v>3.6562500000000001E-4</v>
      </c>
      <c r="F26" s="4">
        <v>1.4625E-3</v>
      </c>
      <c r="G26" s="4">
        <v>3.778125E-4</v>
      </c>
      <c r="H26" s="4">
        <v>3.778125E-4</v>
      </c>
      <c r="I26" s="4">
        <v>3.778125E-4</v>
      </c>
      <c r="J26" s="4">
        <v>3.778125E-4</v>
      </c>
      <c r="K26" s="4">
        <v>1.51125E-3</v>
      </c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</row>
    <row r="27" spans="1:35" hidden="1" outlineLevel="4" x14ac:dyDescent="0.25">
      <c r="A27" s="6" t="s">
        <v>12</v>
      </c>
      <c r="B27" s="4"/>
      <c r="C27" s="4"/>
      <c r="D27" s="4"/>
      <c r="E27" s="4">
        <v>1.0417499999999999E-3</v>
      </c>
      <c r="F27" s="4">
        <v>1.0417499999999999E-3</v>
      </c>
      <c r="G27" s="4"/>
      <c r="H27" s="4"/>
      <c r="I27" s="4"/>
      <c r="J27" s="4"/>
      <c r="K27" s="4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</row>
    <row r="28" spans="1:35" hidden="1" outlineLevel="4" x14ac:dyDescent="0.25">
      <c r="A28" s="6" t="s">
        <v>4</v>
      </c>
      <c r="B28" s="4"/>
      <c r="C28" s="4">
        <v>6.4999999999999996E-6</v>
      </c>
      <c r="D28" s="4"/>
      <c r="E28" s="4"/>
      <c r="F28" s="4">
        <v>6.4999999999999996E-6</v>
      </c>
      <c r="G28" s="4"/>
      <c r="H28" s="4">
        <v>6.4999999999999996E-6</v>
      </c>
      <c r="I28" s="4"/>
      <c r="J28" s="4"/>
      <c r="K28" s="4">
        <v>6.4999999999999996E-6</v>
      </c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</row>
    <row r="29" spans="1:35" hidden="1" outlineLevel="4" x14ac:dyDescent="0.25">
      <c r="A29" s="6" t="s">
        <v>8</v>
      </c>
      <c r="B29" s="4">
        <v>0.16693656210999999</v>
      </c>
      <c r="C29" s="4">
        <v>0.39234906623999993</v>
      </c>
      <c r="D29" s="4">
        <v>4.4437499999999998E-3</v>
      </c>
      <c r="E29" s="4">
        <v>2.214562502E-2</v>
      </c>
      <c r="F29" s="4">
        <v>0.58587500336999998</v>
      </c>
      <c r="G29" s="4">
        <v>0.11883280508999999</v>
      </c>
      <c r="H29" s="4">
        <v>0.27301312557000001</v>
      </c>
      <c r="I29" s="4">
        <v>4.5918750100000004E-3</v>
      </c>
      <c r="J29" s="4">
        <v>2.2883812539999999E-2</v>
      </c>
      <c r="K29" s="4">
        <v>0.41932161821000002</v>
      </c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</row>
    <row r="30" spans="1:35" outlineLevel="3" collapsed="1" x14ac:dyDescent="0.25">
      <c r="A30" s="5" t="s">
        <v>13</v>
      </c>
      <c r="B30" s="4">
        <f t="shared" ref="B30:K30" si="12">SUM(B31:B33)</f>
        <v>4.3230189981900002</v>
      </c>
      <c r="C30" s="4">
        <f t="shared" si="12"/>
        <v>0.25151236237000002</v>
      </c>
      <c r="D30" s="4">
        <f t="shared" si="12"/>
        <v>4.5114696783200001</v>
      </c>
      <c r="E30" s="4">
        <f t="shared" si="12"/>
        <v>0.21203805051000002</v>
      </c>
      <c r="F30" s="4">
        <f t="shared" si="12"/>
        <v>9.2980390893899987</v>
      </c>
      <c r="G30" s="4">
        <f t="shared" si="12"/>
        <v>10.832843234729999</v>
      </c>
      <c r="H30" s="4">
        <f t="shared" si="12"/>
        <v>0.18017112148</v>
      </c>
      <c r="I30" s="4">
        <f t="shared" si="12"/>
        <v>10.798248134330001</v>
      </c>
      <c r="J30" s="4">
        <f t="shared" si="12"/>
        <v>0.14553861799000001</v>
      </c>
      <c r="K30" s="4">
        <f t="shared" si="12"/>
        <v>21.956801108530001</v>
      </c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</row>
    <row r="31" spans="1:35" hidden="1" outlineLevel="4" x14ac:dyDescent="0.25">
      <c r="A31" s="6" t="s">
        <v>7</v>
      </c>
      <c r="B31" s="4">
        <v>0.39741485915000002</v>
      </c>
      <c r="C31" s="4">
        <v>0.25151236237000002</v>
      </c>
      <c r="D31" s="4">
        <v>0.34830409252</v>
      </c>
      <c r="E31" s="4">
        <v>0.21203805051000002</v>
      </c>
      <c r="F31" s="4">
        <v>1.2092693645499999</v>
      </c>
      <c r="G31" s="4">
        <v>0.32081617859</v>
      </c>
      <c r="H31" s="4">
        <v>0.18017112148</v>
      </c>
      <c r="I31" s="4">
        <v>0.28057214355999999</v>
      </c>
      <c r="J31" s="4">
        <v>0.14553861799000001</v>
      </c>
      <c r="K31" s="4">
        <v>0.92709806161999997</v>
      </c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</row>
    <row r="32" spans="1:35" hidden="1" outlineLevel="4" x14ac:dyDescent="0.25">
      <c r="A32" s="6" t="s">
        <v>11</v>
      </c>
      <c r="B32" s="4">
        <v>0.32751297925</v>
      </c>
      <c r="C32" s="4"/>
      <c r="D32" s="4">
        <v>0.33529161602000002</v>
      </c>
      <c r="E32" s="4"/>
      <c r="F32" s="4">
        <v>0.66280459527000002</v>
      </c>
      <c r="G32" s="4">
        <v>0.34081906895000003</v>
      </c>
      <c r="H32" s="4"/>
      <c r="I32" s="4">
        <v>0.34646800358000002</v>
      </c>
      <c r="J32" s="4"/>
      <c r="K32" s="4">
        <v>0.68728707252999999</v>
      </c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</row>
    <row r="33" spans="1:35" hidden="1" outlineLevel="4" x14ac:dyDescent="0.25">
      <c r="A33" s="6" t="s">
        <v>8</v>
      </c>
      <c r="B33" s="4">
        <v>3.59809115979</v>
      </c>
      <c r="C33" s="4"/>
      <c r="D33" s="4">
        <v>3.8278739697800002</v>
      </c>
      <c r="E33" s="4"/>
      <c r="F33" s="4">
        <v>7.4259651295699998</v>
      </c>
      <c r="G33" s="4">
        <v>10.17120798719</v>
      </c>
      <c r="H33" s="4"/>
      <c r="I33" s="4">
        <v>10.17120798719</v>
      </c>
      <c r="J33" s="4"/>
      <c r="K33" s="4">
        <v>20.34241597438</v>
      </c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</row>
    <row r="34" spans="1:35" outlineLevel="3" collapsed="1" x14ac:dyDescent="0.25">
      <c r="A34" s="5" t="s">
        <v>14</v>
      </c>
      <c r="B34" s="4">
        <f t="shared" ref="B34:K34" si="13">SUM(B35:B39)</f>
        <v>0.13305309407999999</v>
      </c>
      <c r="C34" s="4">
        <f t="shared" si="13"/>
        <v>0.23706049043000002</v>
      </c>
      <c r="D34" s="4">
        <f t="shared" si="13"/>
        <v>0.14219928676999999</v>
      </c>
      <c r="E34" s="4">
        <f t="shared" si="13"/>
        <v>0.24182570648999999</v>
      </c>
      <c r="F34" s="4">
        <f t="shared" si="13"/>
        <v>0.75413857777000004</v>
      </c>
      <c r="G34" s="4">
        <f t="shared" si="13"/>
        <v>0.14354379806999998</v>
      </c>
      <c r="H34" s="4">
        <f t="shared" si="13"/>
        <v>0.24400283881999998</v>
      </c>
      <c r="I34" s="4">
        <f t="shared" si="13"/>
        <v>0.14171756085000001</v>
      </c>
      <c r="J34" s="4">
        <f t="shared" si="13"/>
        <v>0.24700369005</v>
      </c>
      <c r="K34" s="4">
        <f t="shared" si="13"/>
        <v>0.77626788779</v>
      </c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</row>
    <row r="35" spans="1:35" hidden="1" outlineLevel="4" x14ac:dyDescent="0.25">
      <c r="A35" s="6" t="s">
        <v>15</v>
      </c>
      <c r="B35" s="4"/>
      <c r="C35" s="4">
        <v>0</v>
      </c>
      <c r="D35" s="4"/>
      <c r="E35" s="4">
        <v>0</v>
      </c>
      <c r="F35" s="4">
        <v>0</v>
      </c>
      <c r="G35" s="4"/>
      <c r="H35" s="4">
        <v>0</v>
      </c>
      <c r="I35" s="4"/>
      <c r="J35" s="4">
        <v>0</v>
      </c>
      <c r="K35" s="4">
        <v>0</v>
      </c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</row>
    <row r="36" spans="1:35" hidden="1" outlineLevel="4" x14ac:dyDescent="0.25">
      <c r="A36" s="6" t="s">
        <v>7</v>
      </c>
      <c r="B36" s="4">
        <v>8.837780009E-2</v>
      </c>
      <c r="C36" s="4">
        <v>4.034011748E-2</v>
      </c>
      <c r="D36" s="4">
        <v>8.8181260169999998E-2</v>
      </c>
      <c r="E36" s="4">
        <v>4.4320247829999999E-2</v>
      </c>
      <c r="F36" s="4">
        <v>0.26121942557</v>
      </c>
      <c r="G36" s="4">
        <v>8.9500627939999994E-2</v>
      </c>
      <c r="H36" s="4">
        <v>4.5319490050000001E-2</v>
      </c>
      <c r="I36" s="4">
        <v>8.9175501389999995E-2</v>
      </c>
      <c r="J36" s="4">
        <v>4.6287345450000003E-2</v>
      </c>
      <c r="K36" s="4">
        <v>0.27028296483000003</v>
      </c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</row>
    <row r="37" spans="1:35" hidden="1" outlineLevel="4" x14ac:dyDescent="0.25">
      <c r="A37" s="6" t="s">
        <v>11</v>
      </c>
      <c r="B37" s="4"/>
      <c r="C37" s="4">
        <v>2.4039832100000002E-3</v>
      </c>
      <c r="D37" s="4"/>
      <c r="E37" s="4">
        <v>1.2085959600000001E-3</v>
      </c>
      <c r="F37" s="4">
        <v>3.6125791700000001E-3</v>
      </c>
      <c r="G37" s="4"/>
      <c r="H37" s="4"/>
      <c r="I37" s="4"/>
      <c r="J37" s="4"/>
      <c r="K37" s="4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</row>
    <row r="38" spans="1:35" hidden="1" outlineLevel="4" x14ac:dyDescent="0.25">
      <c r="A38" s="6" t="s">
        <v>12</v>
      </c>
      <c r="B38" s="4">
        <v>3.2732248980000003E-2</v>
      </c>
      <c r="C38" s="4">
        <v>0.19431638974000001</v>
      </c>
      <c r="D38" s="4">
        <v>3.170297658E-2</v>
      </c>
      <c r="E38" s="4">
        <v>0.19629686269999999</v>
      </c>
      <c r="F38" s="4">
        <v>0.45504847799999998</v>
      </c>
      <c r="G38" s="4">
        <v>3.0602055079999999E-2</v>
      </c>
      <c r="H38" s="4">
        <v>0.19868334876999999</v>
      </c>
      <c r="I38" s="4">
        <v>2.948317441E-2</v>
      </c>
      <c r="J38" s="4">
        <v>0.20071634460000001</v>
      </c>
      <c r="K38" s="4">
        <v>0.45948492285999998</v>
      </c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</row>
    <row r="39" spans="1:35" hidden="1" outlineLevel="4" x14ac:dyDescent="0.25">
      <c r="A39" s="6" t="s">
        <v>8</v>
      </c>
      <c r="B39" s="4">
        <v>1.194304501E-2</v>
      </c>
      <c r="C39" s="4">
        <v>0</v>
      </c>
      <c r="D39" s="4">
        <v>2.2315050020000001E-2</v>
      </c>
      <c r="E39" s="4">
        <v>0</v>
      </c>
      <c r="F39" s="4">
        <v>3.4258095029999998E-2</v>
      </c>
      <c r="G39" s="4">
        <v>2.3441115049999999E-2</v>
      </c>
      <c r="H39" s="4">
        <v>0</v>
      </c>
      <c r="I39" s="4">
        <v>2.3058885049999998E-2</v>
      </c>
      <c r="J39" s="4">
        <v>0</v>
      </c>
      <c r="K39" s="4">
        <v>4.6500000100000001E-2</v>
      </c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</row>
    <row r="40" spans="1:35" outlineLevel="3" collapsed="1" x14ac:dyDescent="0.25">
      <c r="A40" s="5" t="s">
        <v>16</v>
      </c>
      <c r="B40" s="4">
        <f t="shared" ref="B40:K40" si="14">SUM(B41:B43)</f>
        <v>25.751471485299998</v>
      </c>
      <c r="C40" s="4">
        <f t="shared" si="14"/>
        <v>45.264427604060003</v>
      </c>
      <c r="D40" s="4">
        <f t="shared" si="14"/>
        <v>30.246848893489997</v>
      </c>
      <c r="E40" s="4">
        <f t="shared" si="14"/>
        <v>43.965635973909997</v>
      </c>
      <c r="F40" s="4">
        <f t="shared" si="14"/>
        <v>145.22838395675998</v>
      </c>
      <c r="G40" s="4">
        <f t="shared" si="14"/>
        <v>34.416951865960002</v>
      </c>
      <c r="H40" s="4">
        <f t="shared" si="14"/>
        <v>35.597506041270002</v>
      </c>
      <c r="I40" s="4">
        <f t="shared" si="14"/>
        <v>29.103888100390002</v>
      </c>
      <c r="J40" s="4">
        <f t="shared" si="14"/>
        <v>43.461688416609995</v>
      </c>
      <c r="K40" s="4">
        <f t="shared" si="14"/>
        <v>142.58003442423001</v>
      </c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</row>
    <row r="41" spans="1:35" hidden="1" outlineLevel="4" x14ac:dyDescent="0.25">
      <c r="A41" s="6" t="s">
        <v>7</v>
      </c>
      <c r="B41" s="4">
        <v>5.9048647457700003</v>
      </c>
      <c r="C41" s="4">
        <v>4.0001729720599997</v>
      </c>
      <c r="D41" s="4">
        <v>7.0249390293099996</v>
      </c>
      <c r="E41" s="4">
        <v>13.503552854700001</v>
      </c>
      <c r="F41" s="4">
        <v>30.43352960184</v>
      </c>
      <c r="G41" s="4">
        <v>11.284897715850001</v>
      </c>
      <c r="H41" s="4">
        <v>4.4404349882899998</v>
      </c>
      <c r="I41" s="4">
        <v>6.8267646756799998</v>
      </c>
      <c r="J41" s="4">
        <v>12.62822376203</v>
      </c>
      <c r="K41" s="4">
        <v>35.180321141850001</v>
      </c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</row>
    <row r="42" spans="1:35" hidden="1" outlineLevel="4" x14ac:dyDescent="0.25">
      <c r="A42" s="6" t="s">
        <v>8</v>
      </c>
      <c r="B42" s="4">
        <v>10.570477233689999</v>
      </c>
      <c r="C42" s="4">
        <v>31.176949672919999</v>
      </c>
      <c r="D42" s="4">
        <v>13.27714773324</v>
      </c>
      <c r="E42" s="4">
        <v>20.665738341419999</v>
      </c>
      <c r="F42" s="4">
        <v>75.690312981269997</v>
      </c>
      <c r="G42" s="4">
        <v>13.18331469002</v>
      </c>
      <c r="H42" s="4">
        <v>21.794810484220001</v>
      </c>
      <c r="I42" s="4">
        <v>12.773203346840001</v>
      </c>
      <c r="J42" s="4">
        <v>21.660727837629999</v>
      </c>
      <c r="K42" s="4">
        <v>69.412056358710004</v>
      </c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</row>
    <row r="43" spans="1:35" hidden="1" outlineLevel="4" x14ac:dyDescent="0.25">
      <c r="A43" s="6" t="s">
        <v>17</v>
      </c>
      <c r="B43" s="4">
        <v>9.2761295058400002</v>
      </c>
      <c r="C43" s="4">
        <v>10.087304959080001</v>
      </c>
      <c r="D43" s="4">
        <v>9.9447621309399992</v>
      </c>
      <c r="E43" s="4">
        <v>9.7963447777900008</v>
      </c>
      <c r="F43" s="4">
        <v>39.104541373650001</v>
      </c>
      <c r="G43" s="4">
        <v>9.9487394600899997</v>
      </c>
      <c r="H43" s="4">
        <v>9.36226056876</v>
      </c>
      <c r="I43" s="4">
        <v>9.5039200778699993</v>
      </c>
      <c r="J43" s="4">
        <v>9.1727368169499996</v>
      </c>
      <c r="K43" s="4">
        <v>37.987656923670002</v>
      </c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</row>
    <row r="44" spans="1:35" outlineLevel="2" x14ac:dyDescent="0.25">
      <c r="A44" s="17" t="s">
        <v>9</v>
      </c>
      <c r="B44" s="12">
        <f t="shared" ref="B44:K44" si="15">B45+B49+B55</f>
        <v>36.937792675579999</v>
      </c>
      <c r="C44" s="12">
        <f t="shared" si="15"/>
        <v>36.927999349379995</v>
      </c>
      <c r="D44" s="12">
        <f t="shared" si="15"/>
        <v>23.091713934520001</v>
      </c>
      <c r="E44" s="12">
        <f t="shared" si="15"/>
        <v>25.749399414140001</v>
      </c>
      <c r="F44" s="12">
        <f t="shared" si="15"/>
        <v>122.70690537362</v>
      </c>
      <c r="G44" s="12">
        <f t="shared" si="15"/>
        <v>31.56059487432</v>
      </c>
      <c r="H44" s="12">
        <f t="shared" si="15"/>
        <v>36.843616565319998</v>
      </c>
      <c r="I44" s="12">
        <f t="shared" si="15"/>
        <v>36.071307556740003</v>
      </c>
      <c r="J44" s="12">
        <f t="shared" si="15"/>
        <v>34.57859137685</v>
      </c>
      <c r="K44" s="12">
        <f t="shared" si="15"/>
        <v>149.19111039251999</v>
      </c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</row>
    <row r="45" spans="1:35" outlineLevel="3" collapsed="1" x14ac:dyDescent="0.25">
      <c r="A45" s="5" t="s">
        <v>13</v>
      </c>
      <c r="B45" s="4">
        <f t="shared" ref="B45:K45" si="16">SUM(B46:B48)</f>
        <v>2.7209945181399999</v>
      </c>
      <c r="C45" s="4">
        <f t="shared" si="16"/>
        <v>2.2684583892300001</v>
      </c>
      <c r="D45" s="4">
        <f t="shared" si="16"/>
        <v>2.3463102927900001</v>
      </c>
      <c r="E45" s="4">
        <f t="shared" si="16"/>
        <v>2.10958840277</v>
      </c>
      <c r="F45" s="4">
        <f t="shared" si="16"/>
        <v>9.4453516029299998</v>
      </c>
      <c r="G45" s="4">
        <f t="shared" si="16"/>
        <v>2.3337792538300004</v>
      </c>
      <c r="H45" s="4">
        <f t="shared" si="16"/>
        <v>2.0093919439299999</v>
      </c>
      <c r="I45" s="4">
        <f t="shared" si="16"/>
        <v>2.2386861757799998</v>
      </c>
      <c r="J45" s="4">
        <f t="shared" si="16"/>
        <v>1.9696275659200002</v>
      </c>
      <c r="K45" s="4">
        <f t="shared" si="16"/>
        <v>18.688484958749999</v>
      </c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</row>
    <row r="46" spans="1:35" hidden="1" outlineLevel="4" x14ac:dyDescent="0.25">
      <c r="A46" s="6" t="s">
        <v>7</v>
      </c>
      <c r="B46" s="4">
        <v>2.7209945181399999</v>
      </c>
      <c r="C46" s="4">
        <v>2.2684583892300001</v>
      </c>
      <c r="D46" s="4">
        <v>2.3463102927900001</v>
      </c>
      <c r="E46" s="4">
        <v>2.10958840277</v>
      </c>
      <c r="F46" s="4">
        <v>9.4453516029299998</v>
      </c>
      <c r="G46" s="4">
        <v>2.3337792538300004</v>
      </c>
      <c r="H46" s="4">
        <v>2.0093919439299999</v>
      </c>
      <c r="I46" s="4">
        <v>2.2386861757799998</v>
      </c>
      <c r="J46" s="4">
        <v>1.9696275659200002</v>
      </c>
      <c r="K46" s="4">
        <v>18.688484958749999</v>
      </c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</row>
    <row r="47" spans="1:35" hidden="1" outlineLevel="4" x14ac:dyDescent="0.25">
      <c r="A47" s="6" t="s">
        <v>11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</row>
    <row r="48" spans="1:35" hidden="1" outlineLevel="4" x14ac:dyDescent="0.25">
      <c r="A48" s="6" t="s">
        <v>8</v>
      </c>
      <c r="B48" s="4"/>
      <c r="C48" s="4"/>
      <c r="D48" s="4"/>
      <c r="E48" s="4"/>
      <c r="F48" s="4"/>
      <c r="G48" s="4"/>
      <c r="H48" s="4"/>
      <c r="I48" s="4"/>
      <c r="J48" s="4"/>
      <c r="K48" s="4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</row>
    <row r="49" spans="1:35" outlineLevel="3" collapsed="1" x14ac:dyDescent="0.25">
      <c r="A49" s="5" t="s">
        <v>14</v>
      </c>
      <c r="B49" s="4">
        <f t="shared" ref="B49:K49" si="17">SUM(B50:B54)</f>
        <v>0.49113023232999997</v>
      </c>
      <c r="C49" s="4">
        <f t="shared" si="17"/>
        <v>1.05020709502</v>
      </c>
      <c r="D49" s="4">
        <f t="shared" si="17"/>
        <v>0.46561239114999997</v>
      </c>
      <c r="E49" s="4">
        <f t="shared" si="17"/>
        <v>0.98438299481000002</v>
      </c>
      <c r="F49" s="4">
        <f t="shared" si="17"/>
        <v>2.9913327133099998</v>
      </c>
      <c r="G49" s="4">
        <f t="shared" si="17"/>
        <v>0.52365143454999996</v>
      </c>
      <c r="H49" s="4">
        <f t="shared" si="17"/>
        <v>0.91237724449999991</v>
      </c>
      <c r="I49" s="4">
        <f t="shared" si="17"/>
        <v>0.51212737058000002</v>
      </c>
      <c r="J49" s="4">
        <f t="shared" si="17"/>
        <v>0.90830674125999999</v>
      </c>
      <c r="K49" s="4">
        <f t="shared" si="17"/>
        <v>2.8564627908900002</v>
      </c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</row>
    <row r="50" spans="1:35" hidden="1" outlineLevel="4" x14ac:dyDescent="0.25">
      <c r="A50" s="6" t="s">
        <v>15</v>
      </c>
      <c r="B50" s="4"/>
      <c r="C50" s="4"/>
      <c r="D50" s="4"/>
      <c r="E50" s="4"/>
      <c r="F50" s="4"/>
      <c r="G50" s="4"/>
      <c r="H50" s="4"/>
      <c r="I50" s="4"/>
      <c r="J50" s="4">
        <v>0</v>
      </c>
      <c r="K50" s="4">
        <v>0</v>
      </c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</row>
    <row r="51" spans="1:35" hidden="1" outlineLevel="4" x14ac:dyDescent="0.25">
      <c r="A51" s="6" t="s">
        <v>7</v>
      </c>
      <c r="B51" s="4">
        <v>0.28158413212</v>
      </c>
      <c r="C51" s="4">
        <v>0.13080250234999999</v>
      </c>
      <c r="D51" s="4">
        <v>0.25606629094</v>
      </c>
      <c r="E51" s="4">
        <v>0.10201340335</v>
      </c>
      <c r="F51" s="4">
        <v>0.77046632875999999</v>
      </c>
      <c r="G51" s="4">
        <v>0.30712046410999999</v>
      </c>
      <c r="H51" s="4">
        <v>0.12098676787</v>
      </c>
      <c r="I51" s="4">
        <v>0.29559640013999999</v>
      </c>
      <c r="J51" s="4">
        <v>0.11691626463</v>
      </c>
      <c r="K51" s="4">
        <v>0.84061989675000004</v>
      </c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</row>
    <row r="52" spans="1:35" hidden="1" outlineLevel="4" x14ac:dyDescent="0.25">
      <c r="A52" s="6" t="s">
        <v>11</v>
      </c>
      <c r="B52" s="4"/>
      <c r="C52" s="4">
        <v>0.1535405919</v>
      </c>
      <c r="D52" s="4"/>
      <c r="E52" s="4">
        <v>0.15354059073000001</v>
      </c>
      <c r="F52" s="4">
        <v>0.30708118263</v>
      </c>
      <c r="G52" s="4"/>
      <c r="H52" s="4"/>
      <c r="I52" s="4"/>
      <c r="J52" s="4"/>
      <c r="K52" s="4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</row>
    <row r="53" spans="1:35" hidden="1" outlineLevel="4" x14ac:dyDescent="0.25">
      <c r="A53" s="6" t="s">
        <v>12</v>
      </c>
      <c r="B53" s="4">
        <v>0.20954610021</v>
      </c>
      <c r="C53" s="4">
        <v>0.76586400077000005</v>
      </c>
      <c r="D53" s="4">
        <v>0.20954610021</v>
      </c>
      <c r="E53" s="4">
        <v>0.72882900073000001</v>
      </c>
      <c r="F53" s="4">
        <v>1.9137852019199999</v>
      </c>
      <c r="G53" s="4">
        <v>0.21653097044</v>
      </c>
      <c r="H53" s="4">
        <v>0.79139047662999995</v>
      </c>
      <c r="I53" s="4">
        <v>0.21653097044</v>
      </c>
      <c r="J53" s="4">
        <v>0.79139047662999995</v>
      </c>
      <c r="K53" s="4">
        <v>2.01584289414</v>
      </c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</row>
    <row r="54" spans="1:35" hidden="1" outlineLevel="4" x14ac:dyDescent="0.25">
      <c r="A54" s="6" t="s">
        <v>8</v>
      </c>
      <c r="B54" s="4"/>
      <c r="C54" s="4"/>
      <c r="D54" s="4"/>
      <c r="E54" s="4"/>
      <c r="F54" s="4"/>
      <c r="G54" s="4"/>
      <c r="H54" s="4"/>
      <c r="I54" s="4"/>
      <c r="J54" s="4"/>
      <c r="K54" s="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</row>
    <row r="55" spans="1:35" outlineLevel="3" collapsed="1" x14ac:dyDescent="0.25">
      <c r="A55" s="5" t="s">
        <v>16</v>
      </c>
      <c r="B55" s="4">
        <f t="shared" ref="B55:K55" si="18">SUM(B56:B58)</f>
        <v>33.725667925110002</v>
      </c>
      <c r="C55" s="4">
        <f t="shared" si="18"/>
        <v>33.609333865129997</v>
      </c>
      <c r="D55" s="4">
        <f t="shared" si="18"/>
        <v>20.279791250580001</v>
      </c>
      <c r="E55" s="4">
        <f t="shared" si="18"/>
        <v>22.655428016560002</v>
      </c>
      <c r="F55" s="4">
        <f t="shared" si="18"/>
        <v>110.27022105738</v>
      </c>
      <c r="G55" s="4">
        <f t="shared" si="18"/>
        <v>28.70316418594</v>
      </c>
      <c r="H55" s="4">
        <f t="shared" si="18"/>
        <v>33.92184737689</v>
      </c>
      <c r="I55" s="4">
        <f t="shared" si="18"/>
        <v>33.320494010380003</v>
      </c>
      <c r="J55" s="4">
        <f t="shared" si="18"/>
        <v>31.700657069670001</v>
      </c>
      <c r="K55" s="4">
        <f t="shared" si="18"/>
        <v>127.64616264288</v>
      </c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</row>
    <row r="56" spans="1:35" hidden="1" outlineLevel="4" x14ac:dyDescent="0.25">
      <c r="A56" s="6" t="s">
        <v>7</v>
      </c>
      <c r="B56" s="4">
        <v>0.71237732600000003</v>
      </c>
      <c r="C56" s="4">
        <v>5.4647389555299997</v>
      </c>
      <c r="D56" s="4">
        <v>0.71234066995</v>
      </c>
      <c r="E56" s="4">
        <v>5.8470445286999997</v>
      </c>
      <c r="F56" s="4">
        <v>12.736501480179999</v>
      </c>
      <c r="G56" s="4">
        <v>0.77494385995000004</v>
      </c>
      <c r="H56" s="4">
        <v>8.5856579966499993</v>
      </c>
      <c r="I56" s="4">
        <v>5.3808682280699998</v>
      </c>
      <c r="J56" s="4">
        <v>6.2351504818899999</v>
      </c>
      <c r="K56" s="4">
        <v>20.976620566560001</v>
      </c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</row>
    <row r="57" spans="1:35" hidden="1" outlineLevel="4" x14ac:dyDescent="0.25">
      <c r="A57" s="6" t="s">
        <v>8</v>
      </c>
      <c r="B57" s="4">
        <v>8.1316599897300001</v>
      </c>
      <c r="C57" s="4">
        <v>5.3185417617699997</v>
      </c>
      <c r="D57" s="4">
        <v>8.1320224441899995</v>
      </c>
      <c r="E57" s="4">
        <v>5.3729553514199999</v>
      </c>
      <c r="F57" s="4">
        <v>26.955179547109999</v>
      </c>
      <c r="G57" s="4">
        <v>8.2184396605900005</v>
      </c>
      <c r="H57" s="4">
        <v>5.6264087148400002</v>
      </c>
      <c r="I57" s="4">
        <v>8.2298451169100009</v>
      </c>
      <c r="J57" s="4">
        <v>5.7557259223799999</v>
      </c>
      <c r="K57" s="4">
        <v>27.830419414720001</v>
      </c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</row>
    <row r="58" spans="1:35" hidden="1" outlineLevel="4" x14ac:dyDescent="0.25">
      <c r="A58" s="6" t="s">
        <v>17</v>
      </c>
      <c r="B58" s="4">
        <v>24.88163060938</v>
      </c>
      <c r="C58" s="4">
        <v>22.826053147829999</v>
      </c>
      <c r="D58" s="4">
        <v>11.435428136440001</v>
      </c>
      <c r="E58" s="4">
        <v>11.435428136440001</v>
      </c>
      <c r="F58" s="4">
        <v>70.578540030089997</v>
      </c>
      <c r="G58" s="4">
        <v>19.7097806654</v>
      </c>
      <c r="H58" s="4">
        <v>19.7097806654</v>
      </c>
      <c r="I58" s="4">
        <v>19.7097806654</v>
      </c>
      <c r="J58" s="4">
        <v>19.7097806654</v>
      </c>
      <c r="K58" s="4">
        <v>78.839122661600001</v>
      </c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</row>
    <row r="59" spans="1:35" ht="45" customHeight="1" x14ac:dyDescent="0.25">
      <c r="A59" s="19" t="s">
        <v>25</v>
      </c>
      <c r="B59" s="19"/>
      <c r="C59" s="19"/>
      <c r="D59" s="19"/>
      <c r="E59" s="19"/>
      <c r="F59" s="19"/>
      <c r="G59" s="19"/>
      <c r="H59" s="19"/>
      <c r="I59" s="19"/>
      <c r="J59" s="19"/>
      <c r="K59" s="1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</row>
    <row r="61" spans="1:35" s="18" customFormat="1" x14ac:dyDescent="0.25">
      <c r="A61" s="11"/>
      <c r="B61" s="11">
        <v>2027</v>
      </c>
      <c r="C61" s="11">
        <v>2028</v>
      </c>
      <c r="D61" s="11">
        <v>2029</v>
      </c>
      <c r="E61" s="11">
        <v>2030</v>
      </c>
      <c r="F61" s="11">
        <v>2031</v>
      </c>
      <c r="G61" s="11">
        <v>2032</v>
      </c>
      <c r="H61" s="11">
        <v>2033</v>
      </c>
      <c r="I61" s="11">
        <v>2034</v>
      </c>
      <c r="J61" s="11">
        <v>2035</v>
      </c>
      <c r="K61" s="11">
        <v>2036</v>
      </c>
      <c r="L61" s="11">
        <v>2037</v>
      </c>
      <c r="M61" s="11">
        <v>2038</v>
      </c>
    </row>
    <row r="62" spans="1:35" x14ac:dyDescent="0.25">
      <c r="A62" s="3" t="s">
        <v>0</v>
      </c>
      <c r="B62" s="4">
        <f t="shared" ref="B62" si="19">B63+B80</f>
        <v>724.18136099794992</v>
      </c>
      <c r="C62" s="4">
        <f t="shared" ref="C62" si="20">C63+C80</f>
        <v>476.91207215196005</v>
      </c>
      <c r="D62" s="4">
        <f t="shared" ref="D62" si="21">D63+D80</f>
        <v>568.28341076091999</v>
      </c>
      <c r="E62" s="4">
        <f t="shared" ref="E62" si="22">E63+E80</f>
        <v>432.66272173786001</v>
      </c>
      <c r="F62" s="4">
        <f t="shared" ref="F62" si="23">F63+F80</f>
        <v>436.52405959843998</v>
      </c>
      <c r="G62" s="4">
        <f t="shared" ref="G62" si="24">G63+G80</f>
        <v>427.97550891315001</v>
      </c>
      <c r="H62" s="4">
        <f t="shared" ref="H62" si="25">H63+H80</f>
        <v>358.11518326507002</v>
      </c>
      <c r="I62" s="4">
        <f t="shared" ref="I62" si="26">I63+I80</f>
        <v>575.43161351995002</v>
      </c>
      <c r="J62" s="4">
        <f t="shared" ref="J62" si="27">J63+J80</f>
        <v>571.44247950472993</v>
      </c>
      <c r="K62" s="4">
        <f t="shared" ref="K62" si="28">K63+K80</f>
        <v>516.64197738613996</v>
      </c>
      <c r="L62" s="4">
        <f t="shared" ref="L62" si="29">L63+L80</f>
        <v>387.16568452043003</v>
      </c>
      <c r="M62" s="4">
        <f t="shared" ref="M62" si="30">M63+M80</f>
        <v>232.33697003652</v>
      </c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</row>
    <row r="63" spans="1:35" outlineLevel="1" x14ac:dyDescent="0.25">
      <c r="A63" s="13" t="s">
        <v>1</v>
      </c>
      <c r="B63" s="14">
        <f t="shared" ref="B63" si="31">B64+B73</f>
        <v>391.89810917544992</v>
      </c>
      <c r="C63" s="14">
        <f t="shared" ref="C63" si="32">C64+C73</f>
        <v>159.88249618496002</v>
      </c>
      <c r="D63" s="14">
        <f t="shared" ref="D63" si="33">D64+D73</f>
        <v>120.24596748828999</v>
      </c>
      <c r="E63" s="14">
        <f t="shared" ref="E63" si="34">E64+E73</f>
        <v>103.23875086216</v>
      </c>
      <c r="F63" s="14">
        <f t="shared" ref="F63" si="35">F64+F73</f>
        <v>121.05418513514999</v>
      </c>
      <c r="G63" s="14">
        <f t="shared" ref="G63" si="36">G64+G73</f>
        <v>103.32513092126</v>
      </c>
      <c r="H63" s="14">
        <f t="shared" ref="H63" si="37">H64+H73</f>
        <v>107.92922992549001</v>
      </c>
      <c r="I63" s="14">
        <f t="shared" ref="I63" si="38">I64+I73</f>
        <v>103.08989931696</v>
      </c>
      <c r="J63" s="14">
        <f t="shared" ref="J63" si="39">J64+J73</f>
        <v>110.25735927776</v>
      </c>
      <c r="K63" s="14">
        <f t="shared" ref="K63" si="40">K64+K73</f>
        <v>125.05585266999999</v>
      </c>
      <c r="L63" s="14">
        <f t="shared" ref="L63" si="41">L64+L73</f>
        <v>166.20836080800001</v>
      </c>
      <c r="M63" s="14">
        <f t="shared" ref="M63" si="42">M64+M73</f>
        <v>46.943759335999999</v>
      </c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</row>
    <row r="64" spans="1:35" outlineLevel="2" collapsed="1" x14ac:dyDescent="0.25">
      <c r="A64" s="15" t="s">
        <v>2</v>
      </c>
      <c r="B64" s="16">
        <f t="shared" ref="B64" si="43">B65+B67+B69</f>
        <v>128.79756947965998</v>
      </c>
      <c r="C64" s="16">
        <f t="shared" ref="C64" si="44">C65+C67+C69</f>
        <v>83.048060662479998</v>
      </c>
      <c r="D64" s="16">
        <f t="shared" ref="D64" si="45">D65+D67+D69</f>
        <v>70.733034965809992</v>
      </c>
      <c r="E64" s="16">
        <f t="shared" ref="E64" si="46">E65+E67+E69</f>
        <v>66.188697339680004</v>
      </c>
      <c r="F64" s="16">
        <f t="shared" ref="F64" si="47">F65+F67+F69</f>
        <v>62.863134623560001</v>
      </c>
      <c r="G64" s="16">
        <f t="shared" ref="G64" si="48">G65+G67+G69</f>
        <v>58.294179398779995</v>
      </c>
      <c r="H64" s="16">
        <f t="shared" ref="H64" si="49">H65+H67+H69</f>
        <v>54.949113403010003</v>
      </c>
      <c r="I64" s="16">
        <f t="shared" ref="I64" si="50">I65+I67+I69</f>
        <v>50.85990279448</v>
      </c>
      <c r="J64" s="16">
        <f t="shared" ref="J64" si="51">J65+J67+J69</f>
        <v>46.187362754780004</v>
      </c>
      <c r="K64" s="16">
        <f t="shared" ref="K64" si="52">K65+K67+K69</f>
        <v>41.134808669999998</v>
      </c>
      <c r="L64" s="16">
        <f t="shared" ref="L64" si="53">L65+L67+L69</f>
        <v>34.110616808000003</v>
      </c>
      <c r="M64" s="16">
        <f t="shared" ref="M64" si="54">M65+M67+M69</f>
        <v>19.846015336000001</v>
      </c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</row>
    <row r="65" spans="1:35" hidden="1" outlineLevel="3" collapsed="1" x14ac:dyDescent="0.25">
      <c r="A65" s="5" t="s">
        <v>3</v>
      </c>
      <c r="B65" s="4">
        <f t="shared" ref="B65" si="55">SUM(B66:B66)</f>
        <v>2.5000000000000001E-4</v>
      </c>
      <c r="C65" s="4">
        <f t="shared" ref="C65" si="56">SUM(C66:C66)</f>
        <v>0</v>
      </c>
      <c r="D65" s="4">
        <f t="shared" ref="D65" si="57">SUM(D66:D66)</f>
        <v>0</v>
      </c>
      <c r="E65" s="4">
        <f t="shared" ref="E65" si="58">SUM(E66:E66)</f>
        <v>0</v>
      </c>
      <c r="F65" s="4">
        <f t="shared" ref="F65" si="59">SUM(F66:F66)</f>
        <v>0</v>
      </c>
      <c r="G65" s="4">
        <f t="shared" ref="G65" si="60">SUM(G66:G66)</f>
        <v>0</v>
      </c>
      <c r="H65" s="4">
        <f t="shared" ref="H65" si="61">SUM(H66:H66)</f>
        <v>0</v>
      </c>
      <c r="I65" s="4">
        <f t="shared" ref="I65" si="62">SUM(I66:I66)</f>
        <v>0</v>
      </c>
      <c r="J65" s="4">
        <f t="shared" ref="J65" si="63">SUM(J66:J66)</f>
        <v>0</v>
      </c>
      <c r="K65" s="4">
        <f t="shared" ref="K65" si="64">SUM(K66:K66)</f>
        <v>0</v>
      </c>
      <c r="L65" s="4">
        <f t="shared" ref="L65" si="65">SUM(L66:L66)</f>
        <v>0</v>
      </c>
      <c r="M65" s="4">
        <f t="shared" ref="M65" si="66">SUM(M66:M66)</f>
        <v>0</v>
      </c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</row>
    <row r="66" spans="1:35" hidden="1" outlineLevel="4" x14ac:dyDescent="0.25">
      <c r="A66" s="6" t="s">
        <v>4</v>
      </c>
      <c r="B66" s="4">
        <v>2.5000000000000001E-4</v>
      </c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</row>
    <row r="67" spans="1:35" hidden="1" outlineLevel="3" collapsed="1" x14ac:dyDescent="0.25">
      <c r="A67" s="5" t="s">
        <v>5</v>
      </c>
      <c r="B67" s="4">
        <f t="shared" ref="B67" si="67">SUM(B68:B68)</f>
        <v>5.7018048170000002E-2</v>
      </c>
      <c r="C67" s="4">
        <f t="shared" ref="C67" si="68">SUM(C68:C68)</f>
        <v>5.0412240580000003E-2</v>
      </c>
      <c r="D67" s="4">
        <f t="shared" ref="D67" si="69">SUM(D68:D68)</f>
        <v>4.3792795910000001E-2</v>
      </c>
      <c r="E67" s="4">
        <f t="shared" ref="E67" si="70">SUM(E68:E68)</f>
        <v>3.7180169780000001E-2</v>
      </c>
      <c r="F67" s="4">
        <f t="shared" ref="F67" si="71">SUM(F68:F68)</f>
        <v>3.0567543660000002E-2</v>
      </c>
      <c r="G67" s="4">
        <f t="shared" ref="G67" si="72">SUM(G68:G68)</f>
        <v>2.3961736080000001E-2</v>
      </c>
      <c r="H67" s="4">
        <f t="shared" ref="H67" si="73">SUM(H68:H68)</f>
        <v>1.7342291409999998E-2</v>
      </c>
      <c r="I67" s="4">
        <f t="shared" ref="I67" si="74">SUM(I68:I68)</f>
        <v>1.072966528E-2</v>
      </c>
      <c r="J67" s="4">
        <f t="shared" ref="J67" si="75">SUM(J68:J68)</f>
        <v>4.1170391799999996E-3</v>
      </c>
      <c r="K67" s="4">
        <f t="shared" ref="K67" si="76">SUM(K68:K68)</f>
        <v>0</v>
      </c>
      <c r="L67" s="4">
        <f t="shared" ref="L67" si="77">SUM(L68:L68)</f>
        <v>0</v>
      </c>
      <c r="M67" s="4">
        <f t="shared" ref="M67" si="78">SUM(M68:M68)</f>
        <v>0</v>
      </c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</row>
    <row r="68" spans="1:35" hidden="1" outlineLevel="4" x14ac:dyDescent="0.25">
      <c r="A68" s="6" t="s">
        <v>4</v>
      </c>
      <c r="B68" s="4">
        <v>5.7018048170000002E-2</v>
      </c>
      <c r="C68" s="4">
        <v>5.0412240580000003E-2</v>
      </c>
      <c r="D68" s="4">
        <v>4.3792795910000001E-2</v>
      </c>
      <c r="E68" s="4">
        <v>3.7180169780000001E-2</v>
      </c>
      <c r="F68" s="4">
        <v>3.0567543660000002E-2</v>
      </c>
      <c r="G68" s="4">
        <v>2.3961736080000001E-2</v>
      </c>
      <c r="H68" s="4">
        <v>1.7342291409999998E-2</v>
      </c>
      <c r="I68" s="4">
        <v>1.072966528E-2</v>
      </c>
      <c r="J68" s="4">
        <v>4.1170391799999996E-3</v>
      </c>
      <c r="K68" s="4"/>
      <c r="L68" s="4"/>
      <c r="M68" s="4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</row>
    <row r="69" spans="1:35" hidden="1" outlineLevel="3" collapsed="1" x14ac:dyDescent="0.25">
      <c r="A69" s="5" t="s">
        <v>6</v>
      </c>
      <c r="B69" s="4">
        <f t="shared" ref="B69" si="79">SUM(B70:B72)</f>
        <v>128.74030143149</v>
      </c>
      <c r="C69" s="4">
        <f t="shared" ref="C69" si="80">SUM(C70:C72)</f>
        <v>82.997648421899996</v>
      </c>
      <c r="D69" s="4">
        <f t="shared" ref="D69" si="81">SUM(D70:D72)</f>
        <v>70.689242169899998</v>
      </c>
      <c r="E69" s="4">
        <f t="shared" ref="E69" si="82">SUM(E70:E72)</f>
        <v>66.151517169900004</v>
      </c>
      <c r="F69" s="4">
        <f t="shared" ref="F69" si="83">SUM(F70:F72)</f>
        <v>62.832567079900002</v>
      </c>
      <c r="G69" s="4">
        <f t="shared" ref="G69" si="84">SUM(G70:G72)</f>
        <v>58.270217662699999</v>
      </c>
      <c r="H69" s="4">
        <f t="shared" ref="H69" si="85">SUM(H70:H72)</f>
        <v>54.9317711116</v>
      </c>
      <c r="I69" s="4">
        <f t="shared" ref="I69" si="86">SUM(I70:I72)</f>
        <v>50.849173129199997</v>
      </c>
      <c r="J69" s="4">
        <f t="shared" ref="J69" si="87">SUM(J70:J72)</f>
        <v>46.183245715600002</v>
      </c>
      <c r="K69" s="4">
        <f t="shared" ref="K69" si="88">SUM(K70:K72)</f>
        <v>41.134808669999998</v>
      </c>
      <c r="L69" s="4">
        <f t="shared" ref="L69" si="89">SUM(L70:L72)</f>
        <v>34.110616808000003</v>
      </c>
      <c r="M69" s="4">
        <f t="shared" ref="M69" si="90">SUM(M70:M72)</f>
        <v>19.846015336000001</v>
      </c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</row>
    <row r="70" spans="1:35" hidden="1" outlineLevel="4" x14ac:dyDescent="0.25">
      <c r="A70" s="6" t="s">
        <v>7</v>
      </c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</row>
    <row r="71" spans="1:35" hidden="1" outlineLevel="4" x14ac:dyDescent="0.25">
      <c r="A71" s="6" t="s">
        <v>4</v>
      </c>
      <c r="B71" s="4">
        <v>128.74030143149</v>
      </c>
      <c r="C71" s="4">
        <v>82.997648421899996</v>
      </c>
      <c r="D71" s="4">
        <v>70.689242169899998</v>
      </c>
      <c r="E71" s="4">
        <v>66.151517169900004</v>
      </c>
      <c r="F71" s="4">
        <v>62.832567079900002</v>
      </c>
      <c r="G71" s="4">
        <v>58.270217662699999</v>
      </c>
      <c r="H71" s="4">
        <v>54.9317711116</v>
      </c>
      <c r="I71" s="4">
        <v>50.849173129199997</v>
      </c>
      <c r="J71" s="4">
        <v>46.183245715600002</v>
      </c>
      <c r="K71" s="4">
        <v>41.134808669999998</v>
      </c>
      <c r="L71" s="4">
        <v>34.110616808000003</v>
      </c>
      <c r="M71" s="4">
        <v>19.846015336000001</v>
      </c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</row>
    <row r="72" spans="1:35" hidden="1" outlineLevel="4" x14ac:dyDescent="0.25">
      <c r="A72" s="6" t="s">
        <v>8</v>
      </c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</row>
    <row r="73" spans="1:35" outlineLevel="2" collapsed="1" x14ac:dyDescent="0.25">
      <c r="A73" s="15" t="s">
        <v>9</v>
      </c>
      <c r="B73" s="16">
        <f t="shared" ref="B73" si="91">B74+B76</f>
        <v>263.10053969578996</v>
      </c>
      <c r="C73" s="16">
        <f t="shared" ref="C73" si="92">C74+C76</f>
        <v>76.834435522480007</v>
      </c>
      <c r="D73" s="16">
        <f t="shared" ref="D73" si="93">D74+D76</f>
        <v>49.51293252248</v>
      </c>
      <c r="E73" s="16">
        <f t="shared" ref="E73" si="94">E74+E76</f>
        <v>37.050053522479999</v>
      </c>
      <c r="F73" s="16">
        <f t="shared" ref="F73" si="95">F74+F76</f>
        <v>58.191050511589999</v>
      </c>
      <c r="G73" s="16">
        <f t="shared" ref="G73" si="96">G74+G76</f>
        <v>45.030951522480002</v>
      </c>
      <c r="H73" s="16">
        <f t="shared" ref="H73" si="97">H74+H76</f>
        <v>52.980116522480003</v>
      </c>
      <c r="I73" s="16">
        <f t="shared" ref="I73" si="98">I74+I76</f>
        <v>52.22999652248</v>
      </c>
      <c r="J73" s="16">
        <f t="shared" ref="J73" si="99">J74+J76</f>
        <v>64.069996522980006</v>
      </c>
      <c r="K73" s="16">
        <f t="shared" ref="K73" si="100">K74+K76</f>
        <v>83.921043999999995</v>
      </c>
      <c r="L73" s="16">
        <f t="shared" ref="L73" si="101">L74+L76</f>
        <v>132.09774400000001</v>
      </c>
      <c r="M73" s="16">
        <f t="shared" ref="M73" si="102">M74+M76</f>
        <v>27.097743999999999</v>
      </c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</row>
    <row r="74" spans="1:35" hidden="1" outlineLevel="3" collapsed="1" x14ac:dyDescent="0.25">
      <c r="A74" s="5" t="s">
        <v>5</v>
      </c>
      <c r="B74" s="4">
        <f t="shared" ref="B74" si="103">SUM(B75:B75)</f>
        <v>0.13225252248</v>
      </c>
      <c r="C74" s="4">
        <f t="shared" ref="C74" si="104">SUM(C75:C75)</f>
        <v>0.13225252248</v>
      </c>
      <c r="D74" s="4">
        <f t="shared" ref="D74" si="105">SUM(D75:D75)</f>
        <v>0.13225252248</v>
      </c>
      <c r="E74" s="4">
        <f t="shared" ref="E74" si="106">SUM(E75:E75)</f>
        <v>0.13225252248</v>
      </c>
      <c r="F74" s="4">
        <f t="shared" ref="F74" si="107">SUM(F75:F75)</f>
        <v>0.13225252248</v>
      </c>
      <c r="G74" s="4">
        <f t="shared" ref="G74" si="108">SUM(G75:G75)</f>
        <v>0.13225252248</v>
      </c>
      <c r="H74" s="4">
        <f t="shared" ref="H74" si="109">SUM(H75:H75)</f>
        <v>0.13225252248</v>
      </c>
      <c r="I74" s="4">
        <f t="shared" ref="I74" si="110">SUM(I75:I75)</f>
        <v>0.13225252248</v>
      </c>
      <c r="J74" s="4">
        <f t="shared" ref="J74" si="111">SUM(J75:J75)</f>
        <v>0.13225252298000001</v>
      </c>
      <c r="K74" s="4">
        <f t="shared" ref="K74" si="112">SUM(K75:K75)</f>
        <v>0</v>
      </c>
      <c r="L74" s="4">
        <f t="shared" ref="L74" si="113">SUM(L75:L75)</f>
        <v>0</v>
      </c>
      <c r="M74" s="4">
        <f t="shared" ref="M74" si="114">SUM(M75:M75)</f>
        <v>0</v>
      </c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</row>
    <row r="75" spans="1:35" hidden="1" outlineLevel="4" x14ac:dyDescent="0.25">
      <c r="A75" s="6" t="s">
        <v>4</v>
      </c>
      <c r="B75" s="4">
        <v>0.13225252248</v>
      </c>
      <c r="C75" s="4">
        <v>0.13225252248</v>
      </c>
      <c r="D75" s="4">
        <v>0.13225252248</v>
      </c>
      <c r="E75" s="4">
        <v>0.13225252248</v>
      </c>
      <c r="F75" s="4">
        <v>0.13225252248</v>
      </c>
      <c r="G75" s="4">
        <v>0.13225252248</v>
      </c>
      <c r="H75" s="4">
        <v>0.13225252248</v>
      </c>
      <c r="I75" s="4">
        <v>0.13225252248</v>
      </c>
      <c r="J75" s="4">
        <v>0.13225252298000001</v>
      </c>
      <c r="K75" s="4"/>
      <c r="L75" s="4"/>
      <c r="M75" s="4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</row>
    <row r="76" spans="1:35" hidden="1" outlineLevel="3" collapsed="1" x14ac:dyDescent="0.25">
      <c r="A76" s="5" t="s">
        <v>6</v>
      </c>
      <c r="B76" s="4">
        <f t="shared" ref="B76" si="115">SUM(B77:B79)</f>
        <v>262.96828717330999</v>
      </c>
      <c r="C76" s="4">
        <f t="shared" ref="C76" si="116">SUM(C77:C79)</f>
        <v>76.702183000000005</v>
      </c>
      <c r="D76" s="4">
        <f t="shared" ref="D76" si="117">SUM(D77:D79)</f>
        <v>49.380679999999998</v>
      </c>
      <c r="E76" s="4">
        <f t="shared" ref="E76" si="118">SUM(E77:E79)</f>
        <v>36.917800999999997</v>
      </c>
      <c r="F76" s="4">
        <f t="shared" ref="F76" si="119">SUM(F77:F79)</f>
        <v>58.058797989109998</v>
      </c>
      <c r="G76" s="4">
        <f t="shared" ref="G76" si="120">SUM(G77:G79)</f>
        <v>44.898699000000001</v>
      </c>
      <c r="H76" s="4">
        <f t="shared" ref="H76" si="121">SUM(H77:H79)</f>
        <v>52.847864000000001</v>
      </c>
      <c r="I76" s="4">
        <f t="shared" ref="I76" si="122">SUM(I77:I79)</f>
        <v>52.097743999999999</v>
      </c>
      <c r="J76" s="4">
        <f t="shared" ref="J76" si="123">SUM(J77:J79)</f>
        <v>63.937744000000002</v>
      </c>
      <c r="K76" s="4">
        <f t="shared" ref="K76" si="124">SUM(K77:K79)</f>
        <v>83.921043999999995</v>
      </c>
      <c r="L76" s="4">
        <f t="shared" ref="L76" si="125">SUM(L77:L79)</f>
        <v>132.09774400000001</v>
      </c>
      <c r="M76" s="4">
        <f t="shared" ref="M76" si="126">SUM(M77:M79)</f>
        <v>27.097743999999999</v>
      </c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</row>
    <row r="77" spans="1:35" hidden="1" outlineLevel="4" x14ac:dyDescent="0.25">
      <c r="A77" s="6" t="s">
        <v>7</v>
      </c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</row>
    <row r="78" spans="1:35" hidden="1" outlineLevel="4" x14ac:dyDescent="0.25">
      <c r="A78" s="6" t="s">
        <v>4</v>
      </c>
      <c r="B78" s="4">
        <v>262.96828717330999</v>
      </c>
      <c r="C78" s="4">
        <v>76.702183000000005</v>
      </c>
      <c r="D78" s="4">
        <v>49.380679999999998</v>
      </c>
      <c r="E78" s="4">
        <v>36.917800999999997</v>
      </c>
      <c r="F78" s="4">
        <v>58.058797989109998</v>
      </c>
      <c r="G78" s="4">
        <v>44.898699000000001</v>
      </c>
      <c r="H78" s="4">
        <v>52.847864000000001</v>
      </c>
      <c r="I78" s="4">
        <v>52.097743999999999</v>
      </c>
      <c r="J78" s="4">
        <v>63.937744000000002</v>
      </c>
      <c r="K78" s="4">
        <v>83.921043999999995</v>
      </c>
      <c r="L78" s="4">
        <v>132.09774400000001</v>
      </c>
      <c r="M78" s="4">
        <v>27.097743999999999</v>
      </c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</row>
    <row r="79" spans="1:35" hidden="1" outlineLevel="4" x14ac:dyDescent="0.25">
      <c r="A79" s="6" t="s">
        <v>8</v>
      </c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</row>
    <row r="80" spans="1:35" outlineLevel="1" x14ac:dyDescent="0.25">
      <c r="A80" s="13" t="s">
        <v>10</v>
      </c>
      <c r="B80" s="14">
        <f t="shared" ref="B80" si="127">B81+B102</f>
        <v>332.28325182250001</v>
      </c>
      <c r="C80" s="14">
        <f t="shared" ref="C80" si="128">C81+C102</f>
        <v>317.02957596700003</v>
      </c>
      <c r="D80" s="14">
        <f t="shared" ref="D80" si="129">D81+D102</f>
        <v>448.03744327262996</v>
      </c>
      <c r="E80" s="14">
        <f t="shared" ref="E80" si="130">E81+E102</f>
        <v>329.42397087569998</v>
      </c>
      <c r="F80" s="14">
        <f t="shared" ref="F80" si="131">F81+F102</f>
        <v>315.46987446329001</v>
      </c>
      <c r="G80" s="14">
        <f t="shared" ref="G80" si="132">G81+G102</f>
        <v>324.65037799189002</v>
      </c>
      <c r="H80" s="14">
        <f t="shared" ref="H80" si="133">H81+H102</f>
        <v>250.18595333958001</v>
      </c>
      <c r="I80" s="14">
        <f t="shared" ref="I80" si="134">I81+I102</f>
        <v>472.34171420298998</v>
      </c>
      <c r="J80" s="14">
        <f t="shared" ref="J80" si="135">J81+J102</f>
        <v>461.18512022696996</v>
      </c>
      <c r="K80" s="14">
        <f t="shared" ref="K80" si="136">K81+K102</f>
        <v>391.58612471613998</v>
      </c>
      <c r="L80" s="14">
        <f t="shared" ref="L80" si="137">L81+L102</f>
        <v>220.95732371243002</v>
      </c>
      <c r="M80" s="14">
        <f t="shared" ref="M80" si="138">M81+M102</f>
        <v>185.39321070052</v>
      </c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</row>
    <row r="81" spans="1:35" outlineLevel="2" collapsed="1" x14ac:dyDescent="0.25">
      <c r="A81" s="17" t="s">
        <v>2</v>
      </c>
      <c r="B81" s="12">
        <f t="shared" ref="B81" si="139">B82+B88+B92+B98</f>
        <v>171.0490311232</v>
      </c>
      <c r="C81" s="12">
        <f t="shared" ref="C81" si="140">C82+C88+C92+C98</f>
        <v>171.44361789992999</v>
      </c>
      <c r="D81" s="12">
        <f t="shared" ref="D81" si="141">D82+D88+D92+D98</f>
        <v>165.20597596879998</v>
      </c>
      <c r="E81" s="12">
        <f t="shared" ref="E81" si="142">E82+E88+E92+E98</f>
        <v>135.98072447749999</v>
      </c>
      <c r="F81" s="12">
        <f t="shared" ref="F81" si="143">F82+F88+F92+F98</f>
        <v>121.48856958974001</v>
      </c>
      <c r="G81" s="12">
        <f t="shared" ref="G81" si="144">G82+G88+G92+G98</f>
        <v>115.60084100292001</v>
      </c>
      <c r="H81" s="12">
        <f t="shared" ref="H81" si="145">H82+H88+H92+H98</f>
        <v>109.52873791918002</v>
      </c>
      <c r="I81" s="12">
        <f t="shared" ref="I81" si="146">I82+I88+I92+I98</f>
        <v>113.27303057077999</v>
      </c>
      <c r="J81" s="12">
        <f t="shared" ref="J81" si="147">J82+J88+J92+J98</f>
        <v>94.724592211779992</v>
      </c>
      <c r="K81" s="12">
        <f t="shared" ref="K81" si="148">K82+K88+K92+K98</f>
        <v>78.390764765290001</v>
      </c>
      <c r="L81" s="12">
        <f t="shared" ref="L81" si="149">L82+L88+L92+L98</f>
        <v>67.616946518630002</v>
      </c>
      <c r="M81" s="12">
        <f t="shared" ref="M81" si="150">M82+M88+M92+M98</f>
        <v>63.982744873679998</v>
      </c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</row>
    <row r="82" spans="1:35" hidden="1" outlineLevel="3" collapsed="1" x14ac:dyDescent="0.25">
      <c r="A82" s="5" t="s">
        <v>3</v>
      </c>
      <c r="B82" s="4">
        <f t="shared" ref="B82" si="151">SUM(B83:B87)</f>
        <v>0.13359531062000002</v>
      </c>
      <c r="C82" s="4">
        <f t="shared" ref="C82" si="152">SUM(C83:C87)</f>
        <v>4.7693415080000003E-2</v>
      </c>
      <c r="D82" s="4">
        <f t="shared" ref="D82" si="153">SUM(D83:D87)</f>
        <v>4.133571758E-2</v>
      </c>
      <c r="E82" s="4">
        <f t="shared" ref="E82" si="154">SUM(E83:E87)</f>
        <v>3.6115140019999999E-2</v>
      </c>
      <c r="F82" s="4">
        <f t="shared" ref="F82" si="155">SUM(F83:F87)</f>
        <v>3.4891140019999996E-2</v>
      </c>
      <c r="G82" s="4">
        <f t="shared" ref="G82" si="156">SUM(G83:G87)</f>
        <v>3.4001700019999997E-2</v>
      </c>
      <c r="H82" s="4">
        <f t="shared" ref="H82" si="157">SUM(H83:H87)</f>
        <v>3.4001700019999997E-2</v>
      </c>
      <c r="I82" s="4">
        <f t="shared" ref="I82" si="158">SUM(I83:I87)</f>
        <v>3.2369700019999996E-2</v>
      </c>
      <c r="J82" s="4">
        <f t="shared" ref="J82" si="159">SUM(J83:J87)</f>
        <v>3.1722000020000002E-2</v>
      </c>
      <c r="K82" s="4">
        <f t="shared" ref="K82" si="160">SUM(K83:K87)</f>
        <v>3.1722000020000002E-2</v>
      </c>
      <c r="L82" s="4">
        <f t="shared" ref="L82" si="161">SUM(L83:L87)</f>
        <v>3.072750002E-2</v>
      </c>
      <c r="M82" s="4">
        <f t="shared" ref="M82" si="162">SUM(M83:M87)</f>
        <v>3.0396000020000001E-2</v>
      </c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</row>
    <row r="83" spans="1:35" hidden="1" outlineLevel="4" x14ac:dyDescent="0.25">
      <c r="A83" s="6" t="s">
        <v>7</v>
      </c>
      <c r="B83" s="4">
        <v>1.062096E-2</v>
      </c>
      <c r="C83" s="4">
        <v>7.80549E-3</v>
      </c>
      <c r="D83" s="4">
        <v>1.4477925E-3</v>
      </c>
      <c r="E83" s="4">
        <v>8.8944000000000002E-4</v>
      </c>
      <c r="F83" s="4">
        <v>8.8944000000000002E-4</v>
      </c>
      <c r="G83" s="4"/>
      <c r="H83" s="4"/>
      <c r="I83" s="4"/>
      <c r="J83" s="4"/>
      <c r="K83" s="4"/>
      <c r="L83" s="4"/>
      <c r="M83" s="4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</row>
    <row r="84" spans="1:35" hidden="1" outlineLevel="4" x14ac:dyDescent="0.25">
      <c r="A84" s="6" t="s">
        <v>11</v>
      </c>
      <c r="B84" s="4">
        <v>1.508E-3</v>
      </c>
      <c r="C84" s="4">
        <v>1.5015E-3</v>
      </c>
      <c r="D84" s="4">
        <v>1.5015E-3</v>
      </c>
      <c r="E84" s="4">
        <v>1.3259999999999999E-3</v>
      </c>
      <c r="F84" s="4">
        <v>1.3259999999999999E-3</v>
      </c>
      <c r="G84" s="4">
        <v>1.3259999999999999E-3</v>
      </c>
      <c r="H84" s="4">
        <v>1.3259999999999999E-3</v>
      </c>
      <c r="I84" s="4">
        <v>1.3259999999999999E-3</v>
      </c>
      <c r="J84" s="4">
        <v>1.3259999999999999E-3</v>
      </c>
      <c r="K84" s="4">
        <v>1.3259999999999999E-3</v>
      </c>
      <c r="L84" s="4">
        <v>3.3149999999999998E-4</v>
      </c>
      <c r="M84" s="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</row>
    <row r="85" spans="1:35" hidden="1" outlineLevel="4" x14ac:dyDescent="0.25">
      <c r="A85" s="6" t="s">
        <v>12</v>
      </c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</row>
    <row r="86" spans="1:35" hidden="1" outlineLevel="4" x14ac:dyDescent="0.25">
      <c r="A86" s="6" t="s">
        <v>4</v>
      </c>
      <c r="B86" s="4">
        <v>6.4999999999999996E-6</v>
      </c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</row>
    <row r="87" spans="1:35" hidden="1" outlineLevel="4" x14ac:dyDescent="0.25">
      <c r="A87" s="6" t="s">
        <v>8</v>
      </c>
      <c r="B87" s="4">
        <v>0.12145985062</v>
      </c>
      <c r="C87" s="4">
        <v>3.8386425080000001E-2</v>
      </c>
      <c r="D87" s="4">
        <v>3.8386425080000001E-2</v>
      </c>
      <c r="E87" s="4">
        <v>3.389970002E-2</v>
      </c>
      <c r="F87" s="4">
        <v>3.2675700019999997E-2</v>
      </c>
      <c r="G87" s="4">
        <v>3.2675700019999997E-2</v>
      </c>
      <c r="H87" s="4">
        <v>3.2675700019999997E-2</v>
      </c>
      <c r="I87" s="4">
        <v>3.1043700019999999E-2</v>
      </c>
      <c r="J87" s="4">
        <v>3.0396000020000001E-2</v>
      </c>
      <c r="K87" s="4">
        <v>3.0396000020000001E-2</v>
      </c>
      <c r="L87" s="4">
        <v>3.0396000020000001E-2</v>
      </c>
      <c r="M87" s="4">
        <v>3.0396000020000001E-2</v>
      </c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</row>
    <row r="88" spans="1:35" hidden="1" outlineLevel="3" collapsed="1" x14ac:dyDescent="0.25">
      <c r="A88" s="5" t="s">
        <v>13</v>
      </c>
      <c r="B88" s="4">
        <f t="shared" ref="B88" si="163">SUM(B89:B91)</f>
        <v>28.80049297883</v>
      </c>
      <c r="C88" s="4">
        <f t="shared" ref="C88" si="164">SUM(C89:C91)</f>
        <v>35.54300298746</v>
      </c>
      <c r="D88" s="4">
        <f t="shared" ref="D88" si="165">SUM(D89:D91)</f>
        <v>33.633790012869994</v>
      </c>
      <c r="E88" s="4">
        <f t="shared" ref="E88" si="166">SUM(E89:E91)</f>
        <v>27.847318040570002</v>
      </c>
      <c r="F88" s="4">
        <f t="shared" ref="F88" si="167">SUM(F89:F91)</f>
        <v>27.445699126210002</v>
      </c>
      <c r="G88" s="4">
        <f t="shared" ref="G88" si="168">SUM(G89:G91)</f>
        <v>27.366233115490001</v>
      </c>
      <c r="H88" s="4">
        <f t="shared" ref="H88" si="169">SUM(H89:H91)</f>
        <v>27.304388196800002</v>
      </c>
      <c r="I88" s="4">
        <f t="shared" ref="I88" si="170">SUM(I89:I91)</f>
        <v>34.857221855059997</v>
      </c>
      <c r="J88" s="4">
        <f t="shared" ref="J88" si="171">SUM(J89:J91)</f>
        <v>19.445075047020001</v>
      </c>
      <c r="K88" s="4">
        <f t="shared" ref="K88" si="172">SUM(K89:K91)</f>
        <v>6.1299860821099994</v>
      </c>
      <c r="L88" s="4">
        <f t="shared" ref="L88" si="173">SUM(L89:L91)</f>
        <v>4.4214139800000003E-2</v>
      </c>
      <c r="M88" s="4">
        <f t="shared" ref="M88" si="174">SUM(M89:M91)</f>
        <v>0</v>
      </c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</row>
    <row r="89" spans="1:35" hidden="1" outlineLevel="4" x14ac:dyDescent="0.25">
      <c r="A89" s="6" t="s">
        <v>7</v>
      </c>
      <c r="B89" s="4">
        <v>0.60658864238999999</v>
      </c>
      <c r="C89" s="4">
        <v>0.32078310498000001</v>
      </c>
      <c r="D89" s="4">
        <v>9.9652760539999996E-2</v>
      </c>
      <c r="E89" s="4">
        <v>4.6905878769999999E-2</v>
      </c>
      <c r="F89" s="4">
        <v>2.939697619E-2</v>
      </c>
      <c r="G89" s="4">
        <v>8.0733695099999992E-3</v>
      </c>
      <c r="H89" s="4">
        <v>6.3143337900000004E-3</v>
      </c>
      <c r="I89" s="4">
        <v>4.5771414099999999E-3</v>
      </c>
      <c r="J89" s="4"/>
      <c r="K89" s="4"/>
      <c r="L89" s="4"/>
      <c r="M89" s="4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</row>
    <row r="90" spans="1:35" hidden="1" outlineLevel="4" x14ac:dyDescent="0.25">
      <c r="A90" s="6" t="s">
        <v>11</v>
      </c>
      <c r="B90" s="4">
        <v>0.68580903560999995</v>
      </c>
      <c r="C90" s="4">
        <v>0.65434259748000001</v>
      </c>
      <c r="D90" s="4">
        <v>0.58557060364000002</v>
      </c>
      <c r="E90" s="4">
        <v>0.45801314324999998</v>
      </c>
      <c r="F90" s="4">
        <v>0.39889899975999998</v>
      </c>
      <c r="G90" s="4">
        <v>0.34075659572</v>
      </c>
      <c r="H90" s="4">
        <v>0.28067071275</v>
      </c>
      <c r="I90" s="4">
        <v>0.22155656976999999</v>
      </c>
      <c r="J90" s="4">
        <v>0.16244242627</v>
      </c>
      <c r="K90" s="4">
        <v>0.10365219699</v>
      </c>
      <c r="L90" s="4">
        <v>4.4214139800000003E-2</v>
      </c>
      <c r="M90" s="4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</row>
    <row r="91" spans="1:35" hidden="1" outlineLevel="4" x14ac:dyDescent="0.25">
      <c r="A91" s="6" t="s">
        <v>8</v>
      </c>
      <c r="B91" s="4">
        <v>27.50809530083</v>
      </c>
      <c r="C91" s="4">
        <v>34.567877285000002</v>
      </c>
      <c r="D91" s="4">
        <v>32.948566648689997</v>
      </c>
      <c r="E91" s="4">
        <v>27.342399018550001</v>
      </c>
      <c r="F91" s="4">
        <v>27.017403150260002</v>
      </c>
      <c r="G91" s="4">
        <v>27.017403150260002</v>
      </c>
      <c r="H91" s="4">
        <v>27.017403150260002</v>
      </c>
      <c r="I91" s="4">
        <v>34.63108814388</v>
      </c>
      <c r="J91" s="4">
        <v>19.28263262075</v>
      </c>
      <c r="K91" s="4">
        <v>6.0263338851199997</v>
      </c>
      <c r="L91" s="4"/>
      <c r="M91" s="4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</row>
    <row r="92" spans="1:35" hidden="1" outlineLevel="3" collapsed="1" x14ac:dyDescent="0.25">
      <c r="A92" s="5" t="s">
        <v>14</v>
      </c>
      <c r="B92" s="4">
        <f t="shared" ref="B92" si="175">SUM(B93:B97)</f>
        <v>6.7633880846299999</v>
      </c>
      <c r="C92" s="4">
        <f t="shared" ref="C92" si="176">SUM(C93:C97)</f>
        <v>4.9369745747400007</v>
      </c>
      <c r="D92" s="4">
        <f t="shared" ref="D92" si="177">SUM(D93:D97)</f>
        <v>6.2951673933999999</v>
      </c>
      <c r="E92" s="4">
        <f t="shared" ref="E92" si="178">SUM(E93:E97)</f>
        <v>4.1756860400199995</v>
      </c>
      <c r="F92" s="4">
        <f t="shared" ref="F92" si="179">SUM(F93:F97)</f>
        <v>3.5103290386100001</v>
      </c>
      <c r="G92" s="4">
        <f t="shared" ref="G92" si="180">SUM(G93:G97)</f>
        <v>3.6891207019700003</v>
      </c>
      <c r="H92" s="4">
        <f t="shared" ref="H92" si="181">SUM(H93:H97)</f>
        <v>2.0937005450499999</v>
      </c>
      <c r="I92" s="4">
        <f t="shared" ref="I92" si="182">SUM(I93:I97)</f>
        <v>1.7572505655500001</v>
      </c>
      <c r="J92" s="4">
        <f t="shared" ref="J92" si="183">SUM(J93:J97)</f>
        <v>1.5887164928300002</v>
      </c>
      <c r="K92" s="4">
        <f t="shared" ref="K92" si="184">SUM(K93:K97)</f>
        <v>1.4864546351500001</v>
      </c>
      <c r="L92" s="4">
        <f t="shared" ref="L92" si="185">SUM(L93:L97)</f>
        <v>0.34008523513</v>
      </c>
      <c r="M92" s="4">
        <f t="shared" ref="M92" si="186">SUM(M93:M97)</f>
        <v>0.29684034140000004</v>
      </c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</row>
    <row r="93" spans="1:35" hidden="1" outlineLevel="4" x14ac:dyDescent="0.25">
      <c r="A93" s="6" t="s">
        <v>15</v>
      </c>
      <c r="B93" s="4">
        <v>1.7436319015199999</v>
      </c>
      <c r="C93" s="4">
        <v>1.70204794389</v>
      </c>
      <c r="D93" s="4">
        <v>3.2582019352399998</v>
      </c>
      <c r="E93" s="4">
        <v>1.66990090991</v>
      </c>
      <c r="F93" s="4">
        <v>1.1837729694300001</v>
      </c>
      <c r="G93" s="4">
        <v>1.6456723908599999</v>
      </c>
      <c r="H93" s="4">
        <v>0.68118048963</v>
      </c>
      <c r="I93" s="4">
        <v>0.43284334769999999</v>
      </c>
      <c r="J93" s="4">
        <v>0.35044558782000002</v>
      </c>
      <c r="K93" s="4">
        <v>0.32812092918000002</v>
      </c>
      <c r="L93" s="4"/>
      <c r="M93" s="4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</row>
    <row r="94" spans="1:35" hidden="1" outlineLevel="4" x14ac:dyDescent="0.25">
      <c r="A94" s="6" t="s">
        <v>7</v>
      </c>
      <c r="B94" s="4">
        <v>3.0609003060600002</v>
      </c>
      <c r="C94" s="4">
        <v>1.3804540784099999</v>
      </c>
      <c r="D94" s="4">
        <v>1.20052048024</v>
      </c>
      <c r="E94" s="4">
        <v>0.89628268467000005</v>
      </c>
      <c r="F94" s="4">
        <v>0.73406304665</v>
      </c>
      <c r="G94" s="4">
        <v>0.78699180840000005</v>
      </c>
      <c r="H94" s="4">
        <v>0.69574444913</v>
      </c>
      <c r="I94" s="4">
        <v>0.64577186574000001</v>
      </c>
      <c r="J94" s="4">
        <v>0.59580252566000003</v>
      </c>
      <c r="K94" s="4">
        <v>0.54605373826000003</v>
      </c>
      <c r="L94" s="4">
        <v>7.8810314849999993E-2</v>
      </c>
      <c r="M94" s="4">
        <v>5.3954150450000002E-2</v>
      </c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</row>
    <row r="95" spans="1:35" hidden="1" outlineLevel="4" x14ac:dyDescent="0.25">
      <c r="A95" s="6" t="s">
        <v>11</v>
      </c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</row>
    <row r="96" spans="1:35" hidden="1" outlineLevel="4" x14ac:dyDescent="0.25">
      <c r="A96" s="6" t="s">
        <v>12</v>
      </c>
      <c r="B96" s="4">
        <v>1.0434355910099999</v>
      </c>
      <c r="C96" s="4">
        <v>1.0299245473700001</v>
      </c>
      <c r="D96" s="4">
        <v>1.0192549636499999</v>
      </c>
      <c r="E96" s="4">
        <v>0.89320116485000001</v>
      </c>
      <c r="F96" s="4">
        <v>0.88364384440999999</v>
      </c>
      <c r="G96" s="4">
        <v>0.34761289421000002</v>
      </c>
      <c r="H96" s="4">
        <v>0.32154163504</v>
      </c>
      <c r="I96" s="4">
        <v>0.29643741375999999</v>
      </c>
      <c r="J96" s="4">
        <v>0.27333984830000002</v>
      </c>
      <c r="K96" s="4">
        <v>0.25616666277</v>
      </c>
      <c r="L96" s="4">
        <v>0.23976471146</v>
      </c>
      <c r="M96" s="4">
        <v>0.22407347413000001</v>
      </c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</row>
    <row r="97" spans="1:35" hidden="1" outlineLevel="4" x14ac:dyDescent="0.25">
      <c r="A97" s="6" t="s">
        <v>8</v>
      </c>
      <c r="B97" s="4">
        <v>0.91542028604000003</v>
      </c>
      <c r="C97" s="4">
        <v>0.82454800507000003</v>
      </c>
      <c r="D97" s="4">
        <v>0.81719001427000004</v>
      </c>
      <c r="E97" s="4">
        <v>0.71630128058999998</v>
      </c>
      <c r="F97" s="4">
        <v>0.70884917812000003</v>
      </c>
      <c r="G97" s="4">
        <v>0.90884360850000001</v>
      </c>
      <c r="H97" s="4">
        <v>0.39523397124999998</v>
      </c>
      <c r="I97" s="4">
        <v>0.38219793834999999</v>
      </c>
      <c r="J97" s="4">
        <v>0.36912853104999999</v>
      </c>
      <c r="K97" s="4">
        <v>0.35611330493999999</v>
      </c>
      <c r="L97" s="4">
        <v>2.1510208820000001E-2</v>
      </c>
      <c r="M97" s="4">
        <v>1.8812716819999999E-2</v>
      </c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</row>
    <row r="98" spans="1:35" hidden="1" outlineLevel="3" collapsed="1" x14ac:dyDescent="0.25">
      <c r="A98" s="5" t="s">
        <v>16</v>
      </c>
      <c r="B98" s="4">
        <f t="shared" ref="B98" si="187">SUM(B99:B101)</f>
        <v>135.35155474912</v>
      </c>
      <c r="C98" s="4">
        <f t="shared" ref="C98" si="188">SUM(C99:C101)</f>
        <v>130.91594692264999</v>
      </c>
      <c r="D98" s="4">
        <f t="shared" ref="D98" si="189">SUM(D99:D101)</f>
        <v>125.23568284494999</v>
      </c>
      <c r="E98" s="4">
        <f t="shared" ref="E98" si="190">SUM(E99:E101)</f>
        <v>103.92160525688999</v>
      </c>
      <c r="F98" s="4">
        <f t="shared" ref="F98" si="191">SUM(F99:F101)</f>
        <v>90.497650284900004</v>
      </c>
      <c r="G98" s="4">
        <f t="shared" ref="G98" si="192">SUM(G99:G101)</f>
        <v>84.511485485440005</v>
      </c>
      <c r="H98" s="4">
        <f t="shared" ref="H98" si="193">SUM(H99:H101)</f>
        <v>80.096647477310015</v>
      </c>
      <c r="I98" s="4">
        <f t="shared" ref="I98" si="194">SUM(I99:I101)</f>
        <v>76.626188450149996</v>
      </c>
      <c r="J98" s="4">
        <f t="shared" ref="J98" si="195">SUM(J99:J101)</f>
        <v>73.659078671909995</v>
      </c>
      <c r="K98" s="4">
        <f t="shared" ref="K98" si="196">SUM(K99:K101)</f>
        <v>70.742602048009999</v>
      </c>
      <c r="L98" s="4">
        <f t="shared" ref="L98" si="197">SUM(L99:L101)</f>
        <v>67.20191964368</v>
      </c>
      <c r="M98" s="4">
        <f t="shared" ref="M98" si="198">SUM(M99:M101)</f>
        <v>63.655508532260001</v>
      </c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</row>
    <row r="99" spans="1:35" hidden="1" outlineLevel="4" x14ac:dyDescent="0.25">
      <c r="A99" s="6" t="s">
        <v>7</v>
      </c>
      <c r="B99" s="4">
        <v>33.596429873570003</v>
      </c>
      <c r="C99" s="4">
        <v>32.998792537370001</v>
      </c>
      <c r="D99" s="4">
        <v>32.560192449539997</v>
      </c>
      <c r="E99" s="4">
        <v>27.401197519979998</v>
      </c>
      <c r="F99" s="4">
        <v>24.60685122304</v>
      </c>
      <c r="G99" s="4">
        <v>21.967428747850001</v>
      </c>
      <c r="H99" s="4">
        <v>21.379650125920001</v>
      </c>
      <c r="I99" s="4">
        <v>20.822677238050002</v>
      </c>
      <c r="J99" s="4">
        <v>20.600464918179998</v>
      </c>
      <c r="K99" s="4">
        <v>20.258055807729999</v>
      </c>
      <c r="L99" s="4">
        <v>19.457666918320001</v>
      </c>
      <c r="M99" s="4">
        <v>18.506672628650001</v>
      </c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</row>
    <row r="100" spans="1:35" hidden="1" outlineLevel="4" x14ac:dyDescent="0.25">
      <c r="A100" s="6" t="s">
        <v>8</v>
      </c>
      <c r="B100" s="4">
        <v>67.430829734819994</v>
      </c>
      <c r="C100" s="4">
        <v>65.658667138029998</v>
      </c>
      <c r="D100" s="4">
        <v>63.49934009303</v>
      </c>
      <c r="E100" s="4">
        <v>54.147279927020001</v>
      </c>
      <c r="F100" s="4">
        <v>51.976196038429997</v>
      </c>
      <c r="G100" s="4">
        <v>49.83083493577</v>
      </c>
      <c r="H100" s="4">
        <v>48.016033130270003</v>
      </c>
      <c r="I100" s="4">
        <v>46.577404378559997</v>
      </c>
      <c r="J100" s="4">
        <v>44.350950394980003</v>
      </c>
      <c r="K100" s="4">
        <v>41.784466571350002</v>
      </c>
      <c r="L100" s="4">
        <v>39.059872729150001</v>
      </c>
      <c r="M100" s="4">
        <v>36.456606071030002</v>
      </c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</row>
    <row r="101" spans="1:35" hidden="1" outlineLevel="4" x14ac:dyDescent="0.25">
      <c r="A101" s="6" t="s">
        <v>17</v>
      </c>
      <c r="B101" s="4">
        <v>34.324295140730001</v>
      </c>
      <c r="C101" s="4">
        <v>32.258487247250002</v>
      </c>
      <c r="D101" s="4">
        <v>29.176150302380002</v>
      </c>
      <c r="E101" s="4">
        <v>22.373127809890001</v>
      </c>
      <c r="F101" s="4">
        <v>13.914603023430001</v>
      </c>
      <c r="G101" s="4">
        <v>12.71322180182</v>
      </c>
      <c r="H101" s="4">
        <v>10.70096422112</v>
      </c>
      <c r="I101" s="4">
        <v>9.2261068335399994</v>
      </c>
      <c r="J101" s="4">
        <v>8.7076633587500005</v>
      </c>
      <c r="K101" s="4">
        <v>8.70007966893</v>
      </c>
      <c r="L101" s="4">
        <v>8.6843799962099997</v>
      </c>
      <c r="M101" s="4">
        <v>8.6922298325800007</v>
      </c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</row>
    <row r="102" spans="1:35" outlineLevel="2" collapsed="1" x14ac:dyDescent="0.25">
      <c r="A102" s="17" t="s">
        <v>9</v>
      </c>
      <c r="B102" s="12">
        <f t="shared" ref="B102" si="199">B103+B107+B113</f>
        <v>161.23422069929998</v>
      </c>
      <c r="C102" s="12">
        <f t="shared" ref="C102" si="200">C103+C107+C113</f>
        <v>145.58595806707001</v>
      </c>
      <c r="D102" s="12">
        <f t="shared" ref="D102" si="201">D103+D107+D113</f>
        <v>282.83146730382998</v>
      </c>
      <c r="E102" s="12">
        <f t="shared" ref="E102" si="202">E103+E107+E113</f>
        <v>193.44324639820002</v>
      </c>
      <c r="F102" s="12">
        <f t="shared" ref="F102" si="203">F103+F107+F113</f>
        <v>193.98130487355002</v>
      </c>
      <c r="G102" s="12">
        <f t="shared" ref="G102" si="204">G103+G107+G113</f>
        <v>209.04953698897</v>
      </c>
      <c r="H102" s="12">
        <f t="shared" ref="H102" si="205">H103+H107+H113</f>
        <v>140.65721542040001</v>
      </c>
      <c r="I102" s="12">
        <f t="shared" ref="I102" si="206">I103+I107+I113</f>
        <v>359.06868363220997</v>
      </c>
      <c r="J102" s="12">
        <f t="shared" ref="J102" si="207">J103+J107+J113</f>
        <v>366.46052801518999</v>
      </c>
      <c r="K102" s="12">
        <f t="shared" ref="K102" si="208">K103+K107+K113</f>
        <v>313.19535995084999</v>
      </c>
      <c r="L102" s="12">
        <f t="shared" ref="L102" si="209">L103+L107+L113</f>
        <v>153.34037719380001</v>
      </c>
      <c r="M102" s="12">
        <f t="shared" ref="M102" si="210">M103+M107+M113</f>
        <v>121.41046582684</v>
      </c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</row>
    <row r="103" spans="1:35" hidden="1" outlineLevel="3" collapsed="1" x14ac:dyDescent="0.25">
      <c r="A103" s="5" t="s">
        <v>13</v>
      </c>
      <c r="B103" s="4">
        <f t="shared" ref="B103" si="211">SUM(B104:B106)</f>
        <v>7.12069964243</v>
      </c>
      <c r="C103" s="4">
        <f t="shared" ref="C103" si="212">SUM(C104:C106)</f>
        <v>7.1914735467300002</v>
      </c>
      <c r="D103" s="4">
        <f t="shared" ref="D103" si="213">SUM(D104:D106)</f>
        <v>56.869070712070005</v>
      </c>
      <c r="E103" s="4">
        <f t="shared" ref="E103" si="214">SUM(E104:E106)</f>
        <v>22.960166350830001</v>
      </c>
      <c r="F103" s="4">
        <f t="shared" ref="F103" si="215">SUM(F104:F106)</f>
        <v>1.18190482087</v>
      </c>
      <c r="G103" s="4">
        <f t="shared" ref="G103" si="216">SUM(G104:G106)</f>
        <v>1.1364791033999999</v>
      </c>
      <c r="H103" s="4">
        <f t="shared" ref="H103" si="217">SUM(H104:H106)</f>
        <v>1.13647910393</v>
      </c>
      <c r="I103" s="4">
        <f t="shared" ref="I103" si="218">SUM(I104:I106)</f>
        <v>210.64593214314999</v>
      </c>
      <c r="J103" s="4">
        <f t="shared" ref="J103" si="219">SUM(J104:J106)</f>
        <v>187.59806892212998</v>
      </c>
      <c r="K103" s="4">
        <f t="shared" ref="K103" si="220">SUM(K104:K106)</f>
        <v>156.53662978919999</v>
      </c>
      <c r="L103" s="4">
        <f t="shared" ref="L103" si="221">SUM(L104:L106)</f>
        <v>1.0183139531400001</v>
      </c>
      <c r="M103" s="4">
        <f t="shared" ref="M103" si="222">SUM(M104:M106)</f>
        <v>0</v>
      </c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</row>
    <row r="104" spans="1:35" hidden="1" outlineLevel="4" x14ac:dyDescent="0.25">
      <c r="A104" s="6" t="s">
        <v>7</v>
      </c>
      <c r="B104" s="4">
        <v>6.8876193648799999</v>
      </c>
      <c r="C104" s="4">
        <v>6.0383827478700001</v>
      </c>
      <c r="D104" s="4">
        <v>1.73895870294</v>
      </c>
      <c r="E104" s="4">
        <v>0.27545893673999999</v>
      </c>
      <c r="F104" s="4">
        <v>0.16359086984999999</v>
      </c>
      <c r="G104" s="4">
        <v>0.11816515131999999</v>
      </c>
      <c r="H104" s="4">
        <v>0.11816515131999999</v>
      </c>
      <c r="I104" s="4">
        <v>0.11816515844</v>
      </c>
      <c r="J104" s="4"/>
      <c r="K104" s="4"/>
      <c r="L104" s="4"/>
      <c r="M104" s="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</row>
    <row r="105" spans="1:35" hidden="1" outlineLevel="4" x14ac:dyDescent="0.25">
      <c r="A105" s="6" t="s">
        <v>11</v>
      </c>
      <c r="B105" s="4">
        <v>0.23308027754999999</v>
      </c>
      <c r="C105" s="4">
        <v>1.1530907988600001</v>
      </c>
      <c r="D105" s="4">
        <v>1.1530907988600001</v>
      </c>
      <c r="E105" s="4">
        <v>1.0183139510200001</v>
      </c>
      <c r="F105" s="4">
        <v>1.0183139510200001</v>
      </c>
      <c r="G105" s="4">
        <v>1.01831395208</v>
      </c>
      <c r="H105" s="4">
        <v>1.01831395261</v>
      </c>
      <c r="I105" s="4">
        <v>1.0183139531400001</v>
      </c>
      <c r="J105" s="4">
        <v>1.0183139531400001</v>
      </c>
      <c r="K105" s="4">
        <v>1.0183139531400001</v>
      </c>
      <c r="L105" s="4">
        <v>1.0183139531400001</v>
      </c>
      <c r="M105" s="4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</row>
    <row r="106" spans="1:35" hidden="1" outlineLevel="4" x14ac:dyDescent="0.25">
      <c r="A106" s="6" t="s">
        <v>8</v>
      </c>
      <c r="B106" s="4"/>
      <c r="C106" s="4"/>
      <c r="D106" s="4">
        <v>53.977021210270003</v>
      </c>
      <c r="E106" s="4">
        <v>21.666393463070001</v>
      </c>
      <c r="F106" s="4"/>
      <c r="G106" s="4"/>
      <c r="H106" s="4"/>
      <c r="I106" s="4">
        <v>209.50945303156999</v>
      </c>
      <c r="J106" s="4">
        <v>186.57975496898999</v>
      </c>
      <c r="K106" s="4">
        <v>155.51831583606</v>
      </c>
      <c r="L106" s="4"/>
      <c r="M106" s="4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</row>
    <row r="107" spans="1:35" hidden="1" outlineLevel="3" collapsed="1" x14ac:dyDescent="0.25">
      <c r="A107" s="5" t="s">
        <v>14</v>
      </c>
      <c r="B107" s="4">
        <f t="shared" ref="B107" si="223">SUM(B108:B112)</f>
        <v>39.717239672490003</v>
      </c>
      <c r="C107" s="4">
        <f t="shared" ref="C107" si="224">SUM(C108:C112)</f>
        <v>37.824204250949997</v>
      </c>
      <c r="D107" s="4">
        <f t="shared" ref="D107" si="225">SUM(D108:D112)</f>
        <v>46.048247286849993</v>
      </c>
      <c r="E107" s="4">
        <f t="shared" ref="E107" si="226">SUM(E108:E112)</f>
        <v>43.065883396690005</v>
      </c>
      <c r="F107" s="4">
        <f t="shared" ref="F107" si="227">SUM(F108:F112)</f>
        <v>42.110522520910003</v>
      </c>
      <c r="G107" s="4">
        <f t="shared" ref="G107" si="228">SUM(G108:G112)</f>
        <v>57.918070747689995</v>
      </c>
      <c r="H107" s="4">
        <f t="shared" ref="H107" si="229">SUM(H108:H112)</f>
        <v>29.618204769199998</v>
      </c>
      <c r="I107" s="4">
        <f t="shared" ref="I107" si="230">SUM(I108:I112)</f>
        <v>18.436115780889999</v>
      </c>
      <c r="J107" s="4">
        <f t="shared" ref="J107" si="231">SUM(J108:J112)</f>
        <v>11.06063789209</v>
      </c>
      <c r="K107" s="4">
        <f t="shared" ref="K107" si="232">SUM(K108:K112)</f>
        <v>9.8304183425799998</v>
      </c>
      <c r="L107" s="4">
        <f t="shared" ref="L107" si="233">SUM(L108:L112)</f>
        <v>7.4161947939800008</v>
      </c>
      <c r="M107" s="4">
        <f t="shared" ref="M107" si="234">SUM(M108:M112)</f>
        <v>4.2396233585200003</v>
      </c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</row>
    <row r="108" spans="1:35" hidden="1" outlineLevel="4" x14ac:dyDescent="0.25">
      <c r="A108" s="6" t="s">
        <v>15</v>
      </c>
      <c r="B108" s="4">
        <v>31.04546672108</v>
      </c>
      <c r="C108" s="4">
        <v>27.63530005702</v>
      </c>
      <c r="D108" s="4">
        <v>35.61250007316</v>
      </c>
      <c r="E108" s="4">
        <v>31.450000027169999</v>
      </c>
      <c r="F108" s="4">
        <v>31.450000027169999</v>
      </c>
      <c r="G108" s="4">
        <v>29.6636400264</v>
      </c>
      <c r="H108" s="4">
        <v>18.844840016079999</v>
      </c>
      <c r="I108" s="4">
        <v>7.7744400089500001</v>
      </c>
      <c r="J108" s="4">
        <v>0.72964000043999999</v>
      </c>
      <c r="K108" s="4">
        <v>0.72964000134999996</v>
      </c>
      <c r="L108" s="4"/>
      <c r="M108" s="4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</row>
    <row r="109" spans="1:35" hidden="1" outlineLevel="4" x14ac:dyDescent="0.25">
      <c r="A109" s="6" t="s">
        <v>7</v>
      </c>
      <c r="B109" s="4">
        <v>6.3708251114700003</v>
      </c>
      <c r="C109" s="4">
        <v>7.66370037085</v>
      </c>
      <c r="D109" s="4">
        <v>7.5561774606199998</v>
      </c>
      <c r="E109" s="4">
        <v>7.8510963995000003</v>
      </c>
      <c r="F109" s="4">
        <v>6.89573552372</v>
      </c>
      <c r="G109" s="4">
        <v>7.0287821500899996</v>
      </c>
      <c r="H109" s="4">
        <v>5.5740366801399999</v>
      </c>
      <c r="I109" s="4">
        <v>5.6030371150800002</v>
      </c>
      <c r="J109" s="4">
        <v>5.6030371150800002</v>
      </c>
      <c r="K109" s="4">
        <v>5.6030371177499996</v>
      </c>
      <c r="L109" s="4">
        <v>3.9184535705000001</v>
      </c>
      <c r="M109" s="4">
        <v>0.74188213504</v>
      </c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</row>
    <row r="110" spans="1:35" hidden="1" outlineLevel="4" x14ac:dyDescent="0.25">
      <c r="A110" s="6" t="s">
        <v>11</v>
      </c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</row>
    <row r="111" spans="1:35" hidden="1" outlineLevel="4" x14ac:dyDescent="0.25">
      <c r="A111" s="6" t="s">
        <v>12</v>
      </c>
      <c r="B111" s="4">
        <v>2.2965625304600001</v>
      </c>
      <c r="C111" s="4">
        <v>2.5208374204199999</v>
      </c>
      <c r="D111" s="4">
        <v>2.8752033504100001</v>
      </c>
      <c r="E111" s="4">
        <v>3.4889309261600001</v>
      </c>
      <c r="F111" s="4">
        <v>3.4889309261600001</v>
      </c>
      <c r="G111" s="4">
        <v>4.92732848102</v>
      </c>
      <c r="H111" s="4">
        <v>4.92732807302</v>
      </c>
      <c r="I111" s="4">
        <v>4.7866386569000001</v>
      </c>
      <c r="J111" s="4">
        <v>4.4559607766099996</v>
      </c>
      <c r="K111" s="4">
        <v>3.22574122352</v>
      </c>
      <c r="L111" s="4">
        <v>3.22574122352</v>
      </c>
      <c r="M111" s="4">
        <v>3.22574122352</v>
      </c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</row>
    <row r="112" spans="1:35" hidden="1" outlineLevel="4" x14ac:dyDescent="0.25">
      <c r="A112" s="6" t="s">
        <v>8</v>
      </c>
      <c r="B112" s="4">
        <v>4.3853094800000002E-3</v>
      </c>
      <c r="C112" s="4">
        <v>4.3664026600000001E-3</v>
      </c>
      <c r="D112" s="4">
        <v>4.3664026600000001E-3</v>
      </c>
      <c r="E112" s="4">
        <v>0.27585604386000001</v>
      </c>
      <c r="F112" s="4">
        <v>0.27585604386000001</v>
      </c>
      <c r="G112" s="4">
        <v>16.298320090179999</v>
      </c>
      <c r="H112" s="4">
        <v>0.27199999996000002</v>
      </c>
      <c r="I112" s="4">
        <v>0.27199999996000002</v>
      </c>
      <c r="J112" s="4">
        <v>0.27199999996000002</v>
      </c>
      <c r="K112" s="4">
        <v>0.27199999996000002</v>
      </c>
      <c r="L112" s="4">
        <v>0.27199999996000002</v>
      </c>
      <c r="M112" s="4">
        <v>0.27199999996000002</v>
      </c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</row>
    <row r="113" spans="1:35" hidden="1" outlineLevel="3" collapsed="1" x14ac:dyDescent="0.25">
      <c r="A113" s="5" t="s">
        <v>16</v>
      </c>
      <c r="B113" s="4">
        <f t="shared" ref="B113" si="235">SUM(B114:B116)</f>
        <v>114.39628138437999</v>
      </c>
      <c r="C113" s="4">
        <f t="shared" ref="C113" si="236">SUM(C114:C116)</f>
        <v>100.57028026939</v>
      </c>
      <c r="D113" s="4">
        <f t="shared" ref="D113" si="237">SUM(D114:D116)</f>
        <v>179.91414930490998</v>
      </c>
      <c r="E113" s="4">
        <f t="shared" ref="E113" si="238">SUM(E114:E116)</f>
        <v>127.41719665068</v>
      </c>
      <c r="F113" s="4">
        <f t="shared" ref="F113" si="239">SUM(F114:F116)</f>
        <v>150.68887753177</v>
      </c>
      <c r="G113" s="4">
        <f t="shared" ref="G113" si="240">SUM(G114:G116)</f>
        <v>149.99498713788</v>
      </c>
      <c r="H113" s="4">
        <f t="shared" ref="H113" si="241">SUM(H114:H116)</f>
        <v>109.90253154727</v>
      </c>
      <c r="I113" s="4">
        <f t="shared" ref="I113" si="242">SUM(I114:I116)</f>
        <v>129.98663570817001</v>
      </c>
      <c r="J113" s="4">
        <f t="shared" ref="J113" si="243">SUM(J114:J116)</f>
        <v>167.80182120097001</v>
      </c>
      <c r="K113" s="4">
        <f t="shared" ref="K113" si="244">SUM(K114:K116)</f>
        <v>146.82831181907</v>
      </c>
      <c r="L113" s="4">
        <f t="shared" ref="L113" si="245">SUM(L114:L116)</f>
        <v>144.90586844668002</v>
      </c>
      <c r="M113" s="4">
        <f t="shared" ref="M113" si="246">SUM(M114:M116)</f>
        <v>117.17084246831999</v>
      </c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</row>
    <row r="114" spans="1:35" hidden="1" outlineLevel="4" x14ac:dyDescent="0.25">
      <c r="A114" s="6" t="s">
        <v>7</v>
      </c>
      <c r="B114" s="4">
        <v>31.93071329695</v>
      </c>
      <c r="C114" s="4">
        <v>33.10914270971</v>
      </c>
      <c r="D114" s="4">
        <v>73.113832000049996</v>
      </c>
      <c r="E114" s="4">
        <v>31.21178260572</v>
      </c>
      <c r="F114" s="4">
        <v>55.433629108090003</v>
      </c>
      <c r="G114" s="4">
        <v>50.211563640549997</v>
      </c>
      <c r="H114" s="4">
        <v>42.169806761159997</v>
      </c>
      <c r="I114" s="4">
        <v>69.861204379040004</v>
      </c>
      <c r="J114" s="4">
        <v>131.65299002735</v>
      </c>
      <c r="K114" s="4">
        <v>110.67948064545</v>
      </c>
      <c r="L114" s="4">
        <v>109.31883553413</v>
      </c>
      <c r="M114" s="4">
        <v>82.624444403129999</v>
      </c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</row>
    <row r="115" spans="1:35" hidden="1" outlineLevel="4" x14ac:dyDescent="0.25">
      <c r="A115" s="6" t="s">
        <v>8</v>
      </c>
      <c r="B115" s="4">
        <v>29.11727239355</v>
      </c>
      <c r="C115" s="4">
        <v>29.295063380279998</v>
      </c>
      <c r="D115" s="4">
        <v>30.468688862379999</v>
      </c>
      <c r="E115" s="4">
        <v>28.795664332539999</v>
      </c>
      <c r="F115" s="4">
        <v>27.845498711259999</v>
      </c>
      <c r="G115" s="4">
        <v>24.709200014890001</v>
      </c>
      <c r="H115" s="4">
        <v>20.269049554519999</v>
      </c>
      <c r="I115" s="4">
        <v>26.420785165089999</v>
      </c>
      <c r="J115" s="4">
        <v>36.148831173620003</v>
      </c>
      <c r="K115" s="4">
        <v>36.148831173620003</v>
      </c>
      <c r="L115" s="4">
        <v>35.587032912550001</v>
      </c>
      <c r="M115" s="4">
        <v>34.546398065189997</v>
      </c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</row>
    <row r="116" spans="1:35" hidden="1" outlineLevel="4" x14ac:dyDescent="0.25">
      <c r="A116" s="6" t="s">
        <v>17</v>
      </c>
      <c r="B116" s="4">
        <v>53.348295693879997</v>
      </c>
      <c r="C116" s="4">
        <v>38.166074179399999</v>
      </c>
      <c r="D116" s="4">
        <v>76.331628442479996</v>
      </c>
      <c r="E116" s="4">
        <v>67.409749712419995</v>
      </c>
      <c r="F116" s="4">
        <v>67.409749712419995</v>
      </c>
      <c r="G116" s="4">
        <v>75.074223482440004</v>
      </c>
      <c r="H116" s="4">
        <v>47.463675231590003</v>
      </c>
      <c r="I116" s="4">
        <v>33.70464616404</v>
      </c>
      <c r="J116" s="4"/>
      <c r="K116" s="4"/>
      <c r="L116" s="4"/>
      <c r="M116" s="4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</row>
    <row r="117" spans="1:35" x14ac:dyDescent="0.25"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</row>
    <row r="119" spans="1:35" s="18" customFormat="1" x14ac:dyDescent="0.25">
      <c r="A119" s="11"/>
      <c r="B119" s="11">
        <v>2039</v>
      </c>
      <c r="C119" s="11">
        <v>2040</v>
      </c>
      <c r="D119" s="11">
        <v>2041</v>
      </c>
      <c r="E119" s="11">
        <v>2042</v>
      </c>
      <c r="F119" s="11">
        <v>2043</v>
      </c>
      <c r="G119" s="11">
        <v>2044</v>
      </c>
      <c r="H119" s="11">
        <v>2045</v>
      </c>
      <c r="I119" s="11">
        <v>2046</v>
      </c>
      <c r="J119" s="11">
        <v>2047</v>
      </c>
      <c r="K119" s="11">
        <v>2048</v>
      </c>
      <c r="L119" s="11">
        <v>2049</v>
      </c>
      <c r="M119" s="11">
        <v>2050</v>
      </c>
    </row>
    <row r="120" spans="1:35" x14ac:dyDescent="0.25">
      <c r="A120" s="3" t="s">
        <v>0</v>
      </c>
      <c r="B120" s="4">
        <f t="shared" ref="B120" si="247">B121+B138</f>
        <v>224.55619026301997</v>
      </c>
      <c r="C120" s="4">
        <f t="shared" ref="C120" si="248">C121+C138</f>
        <v>239.33493742359997</v>
      </c>
      <c r="D120" s="4">
        <f t="shared" ref="D120" si="249">D121+D138</f>
        <v>188.39130418119998</v>
      </c>
      <c r="E120" s="4">
        <f t="shared" ref="E120" si="250">E121+E138</f>
        <v>270.29921165304</v>
      </c>
      <c r="F120" s="4">
        <f t="shared" ref="F120" si="251">F121+F138</f>
        <v>173.07150947921002</v>
      </c>
      <c r="G120" s="4">
        <f t="shared" ref="G120" si="252">G121+G138</f>
        <v>167.51686315713999</v>
      </c>
      <c r="H120" s="4">
        <f t="shared" ref="H120" si="253">H121+H138</f>
        <v>162.48452440507003</v>
      </c>
      <c r="I120" s="4">
        <f t="shared" ref="I120" si="254">I121+I138</f>
        <v>158.04259869778002</v>
      </c>
      <c r="J120" s="4">
        <f t="shared" ref="J120" si="255">J121+J138</f>
        <v>153.69713297299998</v>
      </c>
      <c r="K120" s="4">
        <f t="shared" ref="K120" si="256">K121+K138</f>
        <v>136.91340329444</v>
      </c>
      <c r="L120" s="4">
        <f t="shared" ref="L120" si="257">L121+L138</f>
        <v>134.21963673796998</v>
      </c>
      <c r="M120" s="4">
        <f t="shared" ref="M120" si="258">M121+M138</f>
        <v>131.17419094496</v>
      </c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</row>
    <row r="121" spans="1:35" outlineLevel="1" x14ac:dyDescent="0.25">
      <c r="A121" s="13" t="s">
        <v>1</v>
      </c>
      <c r="B121" s="14">
        <f t="shared" ref="B121" si="259">B122+B131</f>
        <v>44.679157864000004</v>
      </c>
      <c r="C121" s="14">
        <f t="shared" ref="C121" si="260">C122+C131</f>
        <v>42.414556391999994</v>
      </c>
      <c r="D121" s="14">
        <f t="shared" ref="D121" si="261">D122+D131</f>
        <v>25.149954919999999</v>
      </c>
      <c r="E121" s="14">
        <f t="shared" ref="E121" si="262">E122+E131</f>
        <v>24.085353447999999</v>
      </c>
      <c r="F121" s="14">
        <f t="shared" ref="F121" si="263">F122+F131</f>
        <v>23.020751976</v>
      </c>
      <c r="G121" s="14">
        <f t="shared" ref="G121" si="264">G122+G131</f>
        <v>21.956150504</v>
      </c>
      <c r="H121" s="14">
        <f t="shared" ref="H121" si="265">H122+H131</f>
        <v>20.891549032</v>
      </c>
      <c r="I121" s="14">
        <f t="shared" ref="I121" si="266">I122+I131</f>
        <v>19.826947560000001</v>
      </c>
      <c r="J121" s="14">
        <f t="shared" ref="J121" si="267">J122+J131</f>
        <v>18.762353088000001</v>
      </c>
      <c r="K121" s="14">
        <f t="shared" ref="K121" si="268">K122+K131</f>
        <v>5.6</v>
      </c>
      <c r="L121" s="14">
        <f t="shared" ref="L121" si="269">L122+L131</f>
        <v>5.6</v>
      </c>
      <c r="M121" s="14">
        <f t="shared" ref="M121" si="270">M122+M131</f>
        <v>5.6</v>
      </c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</row>
    <row r="122" spans="1:35" outlineLevel="2" collapsed="1" x14ac:dyDescent="0.25">
      <c r="A122" s="15" t="s">
        <v>2</v>
      </c>
      <c r="B122" s="16">
        <f t="shared" ref="B122" si="271">B123+B125+B127</f>
        <v>17.581413864000002</v>
      </c>
      <c r="C122" s="16">
        <f t="shared" ref="C122" si="272">C123+C125+C127</f>
        <v>15.316812391999999</v>
      </c>
      <c r="D122" s="16">
        <f t="shared" ref="D122" si="273">D123+D125+D127</f>
        <v>13.05221092</v>
      </c>
      <c r="E122" s="16">
        <f t="shared" ref="E122" si="274">E123+E125+E127</f>
        <v>11.987609448000001</v>
      </c>
      <c r="F122" s="16">
        <f t="shared" ref="F122" si="275">F123+F125+F127</f>
        <v>10.923007975999999</v>
      </c>
      <c r="G122" s="16">
        <f t="shared" ref="G122" si="276">G123+G125+G127</f>
        <v>9.8584065039999995</v>
      </c>
      <c r="H122" s="16">
        <f t="shared" ref="H122" si="277">H123+H125+H127</f>
        <v>8.7938050319999999</v>
      </c>
      <c r="I122" s="16">
        <f t="shared" ref="I122" si="278">I123+I125+I127</f>
        <v>7.7292035600000002</v>
      </c>
      <c r="J122" s="16">
        <f t="shared" ref="J122" si="279">J123+J125+J127</f>
        <v>6.6646020879999996</v>
      </c>
      <c r="K122" s="16">
        <f t="shared" ref="K122" si="280">K123+K125+K127</f>
        <v>5.6</v>
      </c>
      <c r="L122" s="16">
        <f t="shared" ref="L122" si="281">L123+L125+L127</f>
        <v>5.6</v>
      </c>
      <c r="M122" s="16">
        <f t="shared" ref="M122" si="282">M123+M125+M127</f>
        <v>5.6</v>
      </c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</row>
    <row r="123" spans="1:35" hidden="1" outlineLevel="3" collapsed="1" x14ac:dyDescent="0.25">
      <c r="A123" s="5" t="s">
        <v>3</v>
      </c>
      <c r="B123" s="4">
        <f t="shared" ref="B123" si="283">SUM(B124:B124)</f>
        <v>0</v>
      </c>
      <c r="C123" s="4">
        <f t="shared" ref="C123" si="284">SUM(C124:C124)</f>
        <v>0</v>
      </c>
      <c r="D123" s="4">
        <f t="shared" ref="D123" si="285">SUM(D124:D124)</f>
        <v>0</v>
      </c>
      <c r="E123" s="4">
        <f t="shared" ref="E123" si="286">SUM(E124:E124)</f>
        <v>0</v>
      </c>
      <c r="F123" s="4">
        <f t="shared" ref="F123" si="287">SUM(F124:F124)</f>
        <v>0</v>
      </c>
      <c r="G123" s="4">
        <f t="shared" ref="G123" si="288">SUM(G124:G124)</f>
        <v>0</v>
      </c>
      <c r="H123" s="4">
        <f t="shared" ref="H123" si="289">SUM(H124:H124)</f>
        <v>0</v>
      </c>
      <c r="I123" s="4">
        <f t="shared" ref="I123" si="290">SUM(I124:I124)</f>
        <v>0</v>
      </c>
      <c r="J123" s="4">
        <f t="shared" ref="J123" si="291">SUM(J124:J124)</f>
        <v>0</v>
      </c>
      <c r="K123" s="4">
        <f t="shared" ref="K123" si="292">SUM(K124:K124)</f>
        <v>0</v>
      </c>
      <c r="L123" s="4">
        <f t="shared" ref="L123" si="293">SUM(L124:L124)</f>
        <v>0</v>
      </c>
      <c r="M123" s="4">
        <f t="shared" ref="M123" si="294">SUM(M124:M124)</f>
        <v>0</v>
      </c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</row>
    <row r="124" spans="1:35" hidden="1" outlineLevel="4" x14ac:dyDescent="0.25">
      <c r="A124" s="6" t="s">
        <v>4</v>
      </c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</row>
    <row r="125" spans="1:35" hidden="1" outlineLevel="3" collapsed="1" x14ac:dyDescent="0.25">
      <c r="A125" s="5" t="s">
        <v>5</v>
      </c>
      <c r="B125" s="4">
        <f t="shared" ref="B125" si="295">SUM(B126:B126)</f>
        <v>0</v>
      </c>
      <c r="C125" s="4">
        <f t="shared" ref="C125" si="296">SUM(C126:C126)</f>
        <v>0</v>
      </c>
      <c r="D125" s="4">
        <f t="shared" ref="D125" si="297">SUM(D126:D126)</f>
        <v>0</v>
      </c>
      <c r="E125" s="4">
        <f t="shared" ref="E125" si="298">SUM(E126:E126)</f>
        <v>0</v>
      </c>
      <c r="F125" s="4">
        <f t="shared" ref="F125" si="299">SUM(F126:F126)</f>
        <v>0</v>
      </c>
      <c r="G125" s="4">
        <f t="shared" ref="G125" si="300">SUM(G126:G126)</f>
        <v>0</v>
      </c>
      <c r="H125" s="4">
        <f t="shared" ref="H125" si="301">SUM(H126:H126)</f>
        <v>0</v>
      </c>
      <c r="I125" s="4">
        <f t="shared" ref="I125" si="302">SUM(I126:I126)</f>
        <v>0</v>
      </c>
      <c r="J125" s="4">
        <f t="shared" ref="J125" si="303">SUM(J126:J126)</f>
        <v>0</v>
      </c>
      <c r="K125" s="4">
        <f t="shared" ref="K125" si="304">SUM(K126:K126)</f>
        <v>0</v>
      </c>
      <c r="L125" s="4">
        <f t="shared" ref="L125" si="305">SUM(L126:L126)</f>
        <v>0</v>
      </c>
      <c r="M125" s="4">
        <f t="shared" ref="M125" si="306">SUM(M126:M126)</f>
        <v>0</v>
      </c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</row>
    <row r="126" spans="1:35" hidden="1" outlineLevel="4" x14ac:dyDescent="0.25">
      <c r="A126" s="6" t="s">
        <v>4</v>
      </c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</row>
    <row r="127" spans="1:35" hidden="1" outlineLevel="3" collapsed="1" x14ac:dyDescent="0.25">
      <c r="A127" s="5" t="s">
        <v>6</v>
      </c>
      <c r="B127" s="4">
        <f t="shared" ref="B127" si="307">SUM(B128:B130)</f>
        <v>17.581413864000002</v>
      </c>
      <c r="C127" s="4">
        <f t="shared" ref="C127" si="308">SUM(C128:C130)</f>
        <v>15.316812391999999</v>
      </c>
      <c r="D127" s="4">
        <f t="shared" ref="D127" si="309">SUM(D128:D130)</f>
        <v>13.05221092</v>
      </c>
      <c r="E127" s="4">
        <f t="shared" ref="E127" si="310">SUM(E128:E130)</f>
        <v>11.987609448000001</v>
      </c>
      <c r="F127" s="4">
        <f t="shared" ref="F127" si="311">SUM(F128:F130)</f>
        <v>10.923007975999999</v>
      </c>
      <c r="G127" s="4">
        <f t="shared" ref="G127" si="312">SUM(G128:G130)</f>
        <v>9.8584065039999995</v>
      </c>
      <c r="H127" s="4">
        <f t="shared" ref="H127" si="313">SUM(H128:H130)</f>
        <v>8.7938050319999999</v>
      </c>
      <c r="I127" s="4">
        <f t="shared" ref="I127" si="314">SUM(I128:I130)</f>
        <v>7.7292035600000002</v>
      </c>
      <c r="J127" s="4">
        <f t="shared" ref="J127" si="315">SUM(J128:J130)</f>
        <v>6.6646020879999996</v>
      </c>
      <c r="K127" s="4">
        <f t="shared" ref="K127" si="316">SUM(K128:K130)</f>
        <v>5.6</v>
      </c>
      <c r="L127" s="4">
        <f t="shared" ref="L127" si="317">SUM(L128:L130)</f>
        <v>5.6</v>
      </c>
      <c r="M127" s="4">
        <f t="shared" ref="M127" si="318">SUM(M128:M130)</f>
        <v>5.6</v>
      </c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</row>
    <row r="128" spans="1:35" hidden="1" outlineLevel="4" x14ac:dyDescent="0.25">
      <c r="A128" s="6" t="s">
        <v>7</v>
      </c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</row>
    <row r="129" spans="1:35" hidden="1" outlineLevel="4" x14ac:dyDescent="0.25">
      <c r="A129" s="6" t="s">
        <v>4</v>
      </c>
      <c r="B129" s="4">
        <v>17.581413864000002</v>
      </c>
      <c r="C129" s="4">
        <v>15.316812391999999</v>
      </c>
      <c r="D129" s="4">
        <v>13.05221092</v>
      </c>
      <c r="E129" s="4">
        <v>11.987609448000001</v>
      </c>
      <c r="F129" s="4">
        <v>10.923007975999999</v>
      </c>
      <c r="G129" s="4">
        <v>9.8584065039999995</v>
      </c>
      <c r="H129" s="4">
        <v>8.7938050319999999</v>
      </c>
      <c r="I129" s="4">
        <v>7.7292035600000002</v>
      </c>
      <c r="J129" s="4">
        <v>6.6646020879999996</v>
      </c>
      <c r="K129" s="4">
        <v>5.6</v>
      </c>
      <c r="L129" s="4">
        <v>5.6</v>
      </c>
      <c r="M129" s="4">
        <v>5.6</v>
      </c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</row>
    <row r="130" spans="1:35" hidden="1" outlineLevel="4" x14ac:dyDescent="0.25">
      <c r="A130" s="6" t="s">
        <v>8</v>
      </c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</row>
    <row r="131" spans="1:35" outlineLevel="2" collapsed="1" x14ac:dyDescent="0.25">
      <c r="A131" s="15" t="s">
        <v>9</v>
      </c>
      <c r="B131" s="16">
        <f t="shared" ref="B131" si="319">B132+B134</f>
        <v>27.097743999999999</v>
      </c>
      <c r="C131" s="16">
        <f t="shared" ref="C131" si="320">C132+C134</f>
        <v>27.097743999999999</v>
      </c>
      <c r="D131" s="16">
        <f t="shared" ref="D131" si="321">D132+D134</f>
        <v>12.097744</v>
      </c>
      <c r="E131" s="16">
        <f t="shared" ref="E131" si="322">E132+E134</f>
        <v>12.097744</v>
      </c>
      <c r="F131" s="16">
        <f t="shared" ref="F131" si="323">F132+F134</f>
        <v>12.097744</v>
      </c>
      <c r="G131" s="16">
        <f t="shared" ref="G131" si="324">G132+G134</f>
        <v>12.097744</v>
      </c>
      <c r="H131" s="16">
        <f t="shared" ref="H131" si="325">H132+H134</f>
        <v>12.097744</v>
      </c>
      <c r="I131" s="16">
        <f t="shared" ref="I131" si="326">I132+I134</f>
        <v>12.097744</v>
      </c>
      <c r="J131" s="16">
        <f t="shared" ref="J131" si="327">J132+J134</f>
        <v>12.097751000000001</v>
      </c>
      <c r="K131" s="16">
        <f t="shared" ref="K131" si="328">K132+K134</f>
        <v>0</v>
      </c>
      <c r="L131" s="16">
        <f t="shared" ref="L131" si="329">L132+L134</f>
        <v>0</v>
      </c>
      <c r="M131" s="16">
        <f t="shared" ref="M131" si="330">M132+M134</f>
        <v>0</v>
      </c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</row>
    <row r="132" spans="1:35" hidden="1" outlineLevel="3" collapsed="1" x14ac:dyDescent="0.25">
      <c r="A132" s="5" t="s">
        <v>5</v>
      </c>
      <c r="B132" s="4">
        <f t="shared" ref="B132" si="331">SUM(B133:B133)</f>
        <v>0</v>
      </c>
      <c r="C132" s="4">
        <f t="shared" ref="C132" si="332">SUM(C133:C133)</f>
        <v>0</v>
      </c>
      <c r="D132" s="4">
        <f t="shared" ref="D132" si="333">SUM(D133:D133)</f>
        <v>0</v>
      </c>
      <c r="E132" s="4">
        <f t="shared" ref="E132" si="334">SUM(E133:E133)</f>
        <v>0</v>
      </c>
      <c r="F132" s="4">
        <f t="shared" ref="F132" si="335">SUM(F133:F133)</f>
        <v>0</v>
      </c>
      <c r="G132" s="4">
        <f t="shared" ref="G132" si="336">SUM(G133:G133)</f>
        <v>0</v>
      </c>
      <c r="H132" s="4">
        <f t="shared" ref="H132" si="337">SUM(H133:H133)</f>
        <v>0</v>
      </c>
      <c r="I132" s="4">
        <f t="shared" ref="I132" si="338">SUM(I133:I133)</f>
        <v>0</v>
      </c>
      <c r="J132" s="4">
        <f t="shared" ref="J132" si="339">SUM(J133:J133)</f>
        <v>0</v>
      </c>
      <c r="K132" s="4">
        <f t="shared" ref="K132" si="340">SUM(K133:K133)</f>
        <v>0</v>
      </c>
      <c r="L132" s="4">
        <f t="shared" ref="L132" si="341">SUM(L133:L133)</f>
        <v>0</v>
      </c>
      <c r="M132" s="4">
        <f t="shared" ref="M132" si="342">SUM(M133:M133)</f>
        <v>0</v>
      </c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</row>
    <row r="133" spans="1:35" hidden="1" outlineLevel="4" x14ac:dyDescent="0.25">
      <c r="A133" s="6" t="s">
        <v>4</v>
      </c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</row>
    <row r="134" spans="1:35" hidden="1" outlineLevel="3" collapsed="1" x14ac:dyDescent="0.25">
      <c r="A134" s="5" t="s">
        <v>6</v>
      </c>
      <c r="B134" s="4">
        <f t="shared" ref="B134" si="343">SUM(B135:B137)</f>
        <v>27.097743999999999</v>
      </c>
      <c r="C134" s="4">
        <f t="shared" ref="C134" si="344">SUM(C135:C137)</f>
        <v>27.097743999999999</v>
      </c>
      <c r="D134" s="4">
        <f t="shared" ref="D134" si="345">SUM(D135:D137)</f>
        <v>12.097744</v>
      </c>
      <c r="E134" s="4">
        <f t="shared" ref="E134" si="346">SUM(E135:E137)</f>
        <v>12.097744</v>
      </c>
      <c r="F134" s="4">
        <f t="shared" ref="F134" si="347">SUM(F135:F137)</f>
        <v>12.097744</v>
      </c>
      <c r="G134" s="4">
        <f t="shared" ref="G134" si="348">SUM(G135:G137)</f>
        <v>12.097744</v>
      </c>
      <c r="H134" s="4">
        <f t="shared" ref="H134" si="349">SUM(H135:H137)</f>
        <v>12.097744</v>
      </c>
      <c r="I134" s="4">
        <f t="shared" ref="I134" si="350">SUM(I135:I137)</f>
        <v>12.097744</v>
      </c>
      <c r="J134" s="4">
        <f t="shared" ref="J134" si="351">SUM(J135:J137)</f>
        <v>12.097751000000001</v>
      </c>
      <c r="K134" s="4">
        <f t="shared" ref="K134" si="352">SUM(K135:K137)</f>
        <v>0</v>
      </c>
      <c r="L134" s="4">
        <f t="shared" ref="L134" si="353">SUM(L135:L137)</f>
        <v>0</v>
      </c>
      <c r="M134" s="4">
        <f t="shared" ref="M134" si="354">SUM(M135:M137)</f>
        <v>0</v>
      </c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</row>
    <row r="135" spans="1:35" hidden="1" outlineLevel="4" x14ac:dyDescent="0.25">
      <c r="A135" s="6" t="s">
        <v>7</v>
      </c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</row>
    <row r="136" spans="1:35" hidden="1" outlineLevel="4" x14ac:dyDescent="0.25">
      <c r="A136" s="6" t="s">
        <v>4</v>
      </c>
      <c r="B136" s="4">
        <v>27.097743999999999</v>
      </c>
      <c r="C136" s="4">
        <v>27.097743999999999</v>
      </c>
      <c r="D136" s="4">
        <v>12.097744</v>
      </c>
      <c r="E136" s="4">
        <v>12.097744</v>
      </c>
      <c r="F136" s="4">
        <v>12.097744</v>
      </c>
      <c r="G136" s="4">
        <v>12.097744</v>
      </c>
      <c r="H136" s="4">
        <v>12.097744</v>
      </c>
      <c r="I136" s="4">
        <v>12.097744</v>
      </c>
      <c r="J136" s="4">
        <v>12.097751000000001</v>
      </c>
      <c r="K136" s="4"/>
      <c r="L136" s="4"/>
      <c r="M136" s="4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</row>
    <row r="137" spans="1:35" hidden="1" outlineLevel="4" x14ac:dyDescent="0.25">
      <c r="A137" s="6" t="s">
        <v>8</v>
      </c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</row>
    <row r="138" spans="1:35" outlineLevel="1" x14ac:dyDescent="0.25">
      <c r="A138" s="13" t="s">
        <v>10</v>
      </c>
      <c r="B138" s="14">
        <f t="shared" ref="B138" si="355">B139+B160</f>
        <v>179.87703239901998</v>
      </c>
      <c r="C138" s="14">
        <f t="shared" ref="C138" si="356">C139+C160</f>
        <v>196.92038103159999</v>
      </c>
      <c r="D138" s="14">
        <f t="shared" ref="D138" si="357">D139+D160</f>
        <v>163.24134926119999</v>
      </c>
      <c r="E138" s="14">
        <f t="shared" ref="E138" si="358">E139+E160</f>
        <v>246.21385820504</v>
      </c>
      <c r="F138" s="14">
        <f t="shared" ref="F138" si="359">F139+F160</f>
        <v>150.05075750321001</v>
      </c>
      <c r="G138" s="14">
        <f t="shared" ref="G138" si="360">G139+G160</f>
        <v>145.56071265314</v>
      </c>
      <c r="H138" s="14">
        <f t="shared" ref="H138" si="361">H139+H160</f>
        <v>141.59297537307003</v>
      </c>
      <c r="I138" s="14">
        <f t="shared" ref="I138" si="362">I139+I160</f>
        <v>138.21565113778001</v>
      </c>
      <c r="J138" s="14">
        <f t="shared" ref="J138" si="363">J139+J160</f>
        <v>134.93477988499998</v>
      </c>
      <c r="K138" s="14">
        <f t="shared" ref="K138" si="364">K139+K160</f>
        <v>131.31340329444001</v>
      </c>
      <c r="L138" s="14">
        <f t="shared" ref="L138" si="365">L139+L160</f>
        <v>128.61963673796998</v>
      </c>
      <c r="M138" s="14">
        <f t="shared" ref="M138" si="366">M139+M160</f>
        <v>125.57419094496001</v>
      </c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</row>
    <row r="139" spans="1:35" outlineLevel="2" collapsed="1" x14ac:dyDescent="0.25">
      <c r="A139" s="17" t="s">
        <v>2</v>
      </c>
      <c r="B139" s="12">
        <f t="shared" ref="B139" si="367">B140+B146+B150+B156</f>
        <v>60.784294172399989</v>
      </c>
      <c r="C139" s="12">
        <f t="shared" ref="C139" si="368">C140+C146+C150+C156</f>
        <v>57.706779921150002</v>
      </c>
      <c r="D139" s="12">
        <f t="shared" ref="D139" si="369">D140+D146+D150+D156</f>
        <v>50.757009889510002</v>
      </c>
      <c r="E139" s="12">
        <f t="shared" ref="E139" si="370">E140+E146+E150+E156</f>
        <v>47.919615634879996</v>
      </c>
      <c r="F139" s="12">
        <f t="shared" ref="F139" si="371">F140+F146+F150+F156</f>
        <v>42.139039187990001</v>
      </c>
      <c r="G139" s="12">
        <f t="shared" ref="G139" si="372">G140+G146+G150+G156</f>
        <v>39.465872980440004</v>
      </c>
      <c r="H139" s="12">
        <f t="shared" ref="H139" si="373">H140+H146+H150+H156</f>
        <v>36.845480370830003</v>
      </c>
      <c r="I139" s="12">
        <f t="shared" ref="I139" si="374">I140+I146+I150+I156</f>
        <v>34.24029642835</v>
      </c>
      <c r="J139" s="12">
        <f t="shared" ref="J139" si="375">J140+J146+J150+J156</f>
        <v>31.650198099019995</v>
      </c>
      <c r="K139" s="12">
        <f t="shared" ref="K139" si="376">K140+K146+K150+K156</f>
        <v>29.137298105780001</v>
      </c>
      <c r="L139" s="12">
        <f t="shared" ref="L139" si="377">L140+L146+L150+L156</f>
        <v>26.551819974650002</v>
      </c>
      <c r="M139" s="12">
        <f t="shared" ref="M139" si="378">M140+M146+M150+M156</f>
        <v>24.050688137689999</v>
      </c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</row>
    <row r="140" spans="1:35" hidden="1" outlineLevel="3" collapsed="1" x14ac:dyDescent="0.25">
      <c r="A140" s="5" t="s">
        <v>3</v>
      </c>
      <c r="B140" s="4">
        <f t="shared" ref="B140" si="379">SUM(B141:B145)</f>
        <v>3.0396000020000001E-2</v>
      </c>
      <c r="C140" s="4">
        <f t="shared" ref="C140" si="380">SUM(C141:C145)</f>
        <v>3.0396000020000001E-2</v>
      </c>
      <c r="D140" s="4">
        <f t="shared" ref="D140" si="381">SUM(D141:D145)</f>
        <v>2.9988000019999999E-2</v>
      </c>
      <c r="E140" s="4">
        <f t="shared" ref="E140" si="382">SUM(E141:E145)</f>
        <v>2.9988000019999999E-2</v>
      </c>
      <c r="F140" s="4">
        <f t="shared" ref="F140" si="383">SUM(F141:F145)</f>
        <v>2.9988000019999999E-2</v>
      </c>
      <c r="G140" s="4">
        <f t="shared" ref="G140" si="384">SUM(G141:G145)</f>
        <v>2.9988000019999999E-2</v>
      </c>
      <c r="H140" s="4">
        <f t="shared" ref="H140" si="385">SUM(H141:H145)</f>
        <v>2.9988000019999999E-2</v>
      </c>
      <c r="I140" s="4">
        <f t="shared" ref="I140" si="386">SUM(I141:I145)</f>
        <v>2.9988000019999999E-2</v>
      </c>
      <c r="J140" s="4">
        <f t="shared" ref="J140" si="387">SUM(J141:J145)</f>
        <v>2.9988000019999999E-2</v>
      </c>
      <c r="K140" s="4">
        <f t="shared" ref="K140" si="388">SUM(K141:K145)</f>
        <v>2.9988000019999999E-2</v>
      </c>
      <c r="L140" s="4">
        <f t="shared" ref="L140" si="389">SUM(L141:L145)</f>
        <v>2.9988000019999999E-2</v>
      </c>
      <c r="M140" s="4">
        <f t="shared" ref="M140" si="390">SUM(M141:M145)</f>
        <v>2.9988000019999999E-2</v>
      </c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</row>
    <row r="141" spans="1:35" hidden="1" outlineLevel="4" x14ac:dyDescent="0.25">
      <c r="A141" s="6" t="s">
        <v>7</v>
      </c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</row>
    <row r="142" spans="1:35" hidden="1" outlineLevel="4" x14ac:dyDescent="0.25">
      <c r="A142" s="6" t="s">
        <v>11</v>
      </c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</row>
    <row r="143" spans="1:35" hidden="1" outlineLevel="4" x14ac:dyDescent="0.25">
      <c r="A143" s="6" t="s">
        <v>12</v>
      </c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</row>
    <row r="144" spans="1:35" hidden="1" outlineLevel="4" x14ac:dyDescent="0.25">
      <c r="A144" s="6" t="s">
        <v>4</v>
      </c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</row>
    <row r="145" spans="1:35" hidden="1" outlineLevel="4" x14ac:dyDescent="0.25">
      <c r="A145" s="6" t="s">
        <v>8</v>
      </c>
      <c r="B145" s="4">
        <v>3.0396000020000001E-2</v>
      </c>
      <c r="C145" s="4">
        <v>3.0396000020000001E-2</v>
      </c>
      <c r="D145" s="4">
        <v>2.9988000019999999E-2</v>
      </c>
      <c r="E145" s="4">
        <v>2.9988000019999999E-2</v>
      </c>
      <c r="F145" s="4">
        <v>2.9988000019999999E-2</v>
      </c>
      <c r="G145" s="4">
        <v>2.9988000019999999E-2</v>
      </c>
      <c r="H145" s="4">
        <v>2.9988000019999999E-2</v>
      </c>
      <c r="I145" s="4">
        <v>2.9988000019999999E-2</v>
      </c>
      <c r="J145" s="4">
        <v>2.9988000019999999E-2</v>
      </c>
      <c r="K145" s="4">
        <v>2.9988000019999999E-2</v>
      </c>
      <c r="L145" s="4">
        <v>2.9988000019999999E-2</v>
      </c>
      <c r="M145" s="4">
        <v>2.9988000019999999E-2</v>
      </c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</row>
    <row r="146" spans="1:35" hidden="1" outlineLevel="3" collapsed="1" x14ac:dyDescent="0.25">
      <c r="A146" s="5" t="s">
        <v>13</v>
      </c>
      <c r="B146" s="4">
        <f t="shared" ref="B146" si="391">SUM(B147:B149)</f>
        <v>0</v>
      </c>
      <c r="C146" s="4">
        <f t="shared" ref="C146" si="392">SUM(C147:C149)</f>
        <v>0</v>
      </c>
      <c r="D146" s="4">
        <f t="shared" ref="D146" si="393">SUM(D147:D149)</f>
        <v>0</v>
      </c>
      <c r="E146" s="4">
        <f t="shared" ref="E146" si="394">SUM(E147:E149)</f>
        <v>0</v>
      </c>
      <c r="F146" s="4">
        <f t="shared" ref="F146" si="395">SUM(F147:F149)</f>
        <v>0</v>
      </c>
      <c r="G146" s="4">
        <f t="shared" ref="G146" si="396">SUM(G147:G149)</f>
        <v>0</v>
      </c>
      <c r="H146" s="4">
        <f t="shared" ref="H146" si="397">SUM(H147:H149)</f>
        <v>0</v>
      </c>
      <c r="I146" s="4">
        <f t="shared" ref="I146" si="398">SUM(I147:I149)</f>
        <v>0</v>
      </c>
      <c r="J146" s="4">
        <f t="shared" ref="J146" si="399">SUM(J147:J149)</f>
        <v>0</v>
      </c>
      <c r="K146" s="4">
        <f t="shared" ref="K146" si="400">SUM(K147:K149)</f>
        <v>0</v>
      </c>
      <c r="L146" s="4">
        <f t="shared" ref="L146" si="401">SUM(L147:L149)</f>
        <v>0</v>
      </c>
      <c r="M146" s="4">
        <f t="shared" ref="M146" si="402">SUM(M147:M149)</f>
        <v>0</v>
      </c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</row>
    <row r="147" spans="1:35" hidden="1" outlineLevel="4" x14ac:dyDescent="0.25">
      <c r="A147" s="6" t="s">
        <v>7</v>
      </c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</row>
    <row r="148" spans="1:35" hidden="1" outlineLevel="4" x14ac:dyDescent="0.25">
      <c r="A148" s="6" t="s">
        <v>11</v>
      </c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</row>
    <row r="149" spans="1:35" hidden="1" outlineLevel="4" x14ac:dyDescent="0.25">
      <c r="A149" s="6" t="s">
        <v>8</v>
      </c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</row>
    <row r="150" spans="1:35" hidden="1" outlineLevel="3" collapsed="1" x14ac:dyDescent="0.25">
      <c r="A150" s="5" t="s">
        <v>14</v>
      </c>
      <c r="B150" s="4">
        <f t="shared" ref="B150" si="403">SUM(B151:B155)</f>
        <v>0.27421861658000002</v>
      </c>
      <c r="C150" s="4">
        <f t="shared" ref="C150" si="404">SUM(C151:C155)</f>
        <v>0.25216702063000002</v>
      </c>
      <c r="D150" s="4">
        <f t="shared" ref="D150" si="405">SUM(D151:D155)</f>
        <v>0.22896353261000002</v>
      </c>
      <c r="E150" s="4">
        <f t="shared" ref="E150" si="406">SUM(E151:E155)</f>
        <v>0.20635282693000001</v>
      </c>
      <c r="F150" s="4">
        <f t="shared" ref="F150" si="407">SUM(F151:F155)</f>
        <v>0.18372936403999998</v>
      </c>
      <c r="G150" s="4">
        <f t="shared" ref="G150" si="408">SUM(G151:G155)</f>
        <v>0.16148826417999998</v>
      </c>
      <c r="H150" s="4">
        <f t="shared" ref="H150" si="409">SUM(H151:H155)</f>
        <v>0.13893616960999999</v>
      </c>
      <c r="I150" s="4">
        <f t="shared" ref="I150" si="410">SUM(I151:I155)</f>
        <v>0.11935967436</v>
      </c>
      <c r="J150" s="4">
        <f t="shared" ref="J150" si="411">SUM(J151:J155)</f>
        <v>0.10021355589</v>
      </c>
      <c r="K150" s="4">
        <f t="shared" ref="K150" si="412">SUM(K151:K155)</f>
        <v>8.1326920720000001E-2</v>
      </c>
      <c r="L150" s="4">
        <f t="shared" ref="L150" si="413">SUM(L151:L155)</f>
        <v>6.2036347540000002E-2</v>
      </c>
      <c r="M150" s="4">
        <f t="shared" ref="M150" si="414">SUM(M151:M155)</f>
        <v>4.2958893839999998E-2</v>
      </c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</row>
    <row r="151" spans="1:35" hidden="1" outlineLevel="4" x14ac:dyDescent="0.25">
      <c r="A151" s="6" t="s">
        <v>15</v>
      </c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</row>
    <row r="152" spans="1:35" hidden="1" outlineLevel="4" x14ac:dyDescent="0.25">
      <c r="A152" s="6" t="s">
        <v>7</v>
      </c>
      <c r="B152" s="4">
        <v>4.9743635780000003E-2</v>
      </c>
      <c r="C152" s="4">
        <v>4.5549643309999999E-2</v>
      </c>
      <c r="D152" s="4">
        <v>4.1322559680000003E-2</v>
      </c>
      <c r="E152" s="4">
        <v>3.7111599369999998E-2</v>
      </c>
      <c r="F152" s="4">
        <v>3.289930538E-2</v>
      </c>
      <c r="G152" s="4">
        <v>2.869878356E-2</v>
      </c>
      <c r="H152" s="4">
        <v>2.4474672020000001E-2</v>
      </c>
      <c r="I152" s="4">
        <v>2.081609932E-2</v>
      </c>
      <c r="J152" s="4">
        <v>1.736121819E-2</v>
      </c>
      <c r="K152" s="4">
        <v>1.397098198E-2</v>
      </c>
      <c r="L152" s="4">
        <v>1.0566484500000001E-2</v>
      </c>
      <c r="M152" s="4">
        <v>7.1802681300000004E-3</v>
      </c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</row>
    <row r="153" spans="1:35" hidden="1" outlineLevel="4" x14ac:dyDescent="0.25">
      <c r="A153" s="6" t="s">
        <v>11</v>
      </c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</row>
    <row r="154" spans="1:35" hidden="1" outlineLevel="4" x14ac:dyDescent="0.25">
      <c r="A154" s="6" t="s">
        <v>12</v>
      </c>
      <c r="B154" s="4">
        <v>0.20838223678000001</v>
      </c>
      <c r="C154" s="4">
        <v>0.19322975489999999</v>
      </c>
      <c r="D154" s="4">
        <v>0.17699976172000001</v>
      </c>
      <c r="E154" s="4">
        <v>0.16130852436000001</v>
      </c>
      <c r="F154" s="4">
        <v>0.14561728745999999</v>
      </c>
      <c r="G154" s="4">
        <v>0.13029284701999999</v>
      </c>
      <c r="H154" s="4">
        <v>0.11423481279</v>
      </c>
      <c r="I154" s="4">
        <v>9.8543575039999998E-2</v>
      </c>
      <c r="J154" s="4">
        <v>8.2852337700000001E-2</v>
      </c>
      <c r="K154" s="4">
        <v>6.7355938739999996E-2</v>
      </c>
      <c r="L154" s="4">
        <v>5.1469863040000001E-2</v>
      </c>
      <c r="M154" s="4">
        <v>3.5778625709999998E-2</v>
      </c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</row>
    <row r="155" spans="1:35" hidden="1" outlineLevel="4" x14ac:dyDescent="0.25">
      <c r="A155" s="6" t="s">
        <v>8</v>
      </c>
      <c r="B155" s="4">
        <v>1.6092744020000001E-2</v>
      </c>
      <c r="C155" s="4">
        <v>1.338762242E-2</v>
      </c>
      <c r="D155" s="4">
        <v>1.0641211209999999E-2</v>
      </c>
      <c r="E155" s="4">
        <v>7.9327032000000002E-3</v>
      </c>
      <c r="F155" s="4">
        <v>5.2127711999999998E-3</v>
      </c>
      <c r="G155" s="4">
        <v>2.4966336E-3</v>
      </c>
      <c r="H155" s="4">
        <v>2.266848E-4</v>
      </c>
      <c r="I155" s="4"/>
      <c r="J155" s="4"/>
      <c r="K155" s="4"/>
      <c r="L155" s="4"/>
      <c r="M155" s="4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</row>
    <row r="156" spans="1:35" hidden="1" outlineLevel="3" collapsed="1" x14ac:dyDescent="0.25">
      <c r="A156" s="5" t="s">
        <v>16</v>
      </c>
      <c r="B156" s="4">
        <f t="shared" ref="B156" si="415">SUM(B157:B159)</f>
        <v>60.47967955579999</v>
      </c>
      <c r="C156" s="4">
        <f t="shared" ref="C156" si="416">SUM(C157:C159)</f>
        <v>57.424216900499999</v>
      </c>
      <c r="D156" s="4">
        <f t="shared" ref="D156" si="417">SUM(D157:D159)</f>
        <v>50.498058356880001</v>
      </c>
      <c r="E156" s="4">
        <f t="shared" ref="E156" si="418">SUM(E157:E159)</f>
        <v>47.683274807929998</v>
      </c>
      <c r="F156" s="4">
        <f t="shared" ref="F156" si="419">SUM(F157:F159)</f>
        <v>41.925321823929998</v>
      </c>
      <c r="G156" s="4">
        <f t="shared" ref="G156" si="420">SUM(G157:G159)</f>
        <v>39.274396716240005</v>
      </c>
      <c r="H156" s="4">
        <f t="shared" ref="H156" si="421">SUM(H157:H159)</f>
        <v>36.6765562012</v>
      </c>
      <c r="I156" s="4">
        <f t="shared" ref="I156" si="422">SUM(I157:I159)</f>
        <v>34.090948753969997</v>
      </c>
      <c r="J156" s="4">
        <f t="shared" ref="J156" si="423">SUM(J157:J159)</f>
        <v>31.519996543109997</v>
      </c>
      <c r="K156" s="4">
        <f t="shared" ref="K156" si="424">SUM(K157:K159)</f>
        <v>29.025983185040001</v>
      </c>
      <c r="L156" s="4">
        <f t="shared" ref="L156" si="425">SUM(L157:L159)</f>
        <v>26.459795627090003</v>
      </c>
      <c r="M156" s="4">
        <f t="shared" ref="M156" si="426">SUM(M157:M159)</f>
        <v>23.97774124383</v>
      </c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</row>
    <row r="157" spans="1:35" hidden="1" outlineLevel="4" x14ac:dyDescent="0.25">
      <c r="A157" s="6" t="s">
        <v>7</v>
      </c>
      <c r="B157" s="4">
        <v>17.836712976179999</v>
      </c>
      <c r="C157" s="4">
        <v>17.125727758779998</v>
      </c>
      <c r="D157" s="4">
        <v>15.984391004300001</v>
      </c>
      <c r="E157" s="4">
        <v>15.39439999605</v>
      </c>
      <c r="F157" s="4">
        <v>11.75088433811</v>
      </c>
      <c r="G157" s="4">
        <v>11.15124729925</v>
      </c>
      <c r="H157" s="4">
        <v>10.6792703331</v>
      </c>
      <c r="I157" s="4">
        <v>10.179197791329999</v>
      </c>
      <c r="J157" s="4">
        <v>9.7011602806199999</v>
      </c>
      <c r="K157" s="4">
        <v>9.2600860601200008</v>
      </c>
      <c r="L157" s="4">
        <v>8.7869184646599994</v>
      </c>
      <c r="M157" s="4">
        <v>8.36944078408</v>
      </c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</row>
    <row r="158" spans="1:35" hidden="1" outlineLevel="4" x14ac:dyDescent="0.25">
      <c r="A158" s="6" t="s">
        <v>8</v>
      </c>
      <c r="B158" s="4">
        <v>33.950736747039997</v>
      </c>
      <c r="C158" s="4">
        <v>31.598409472789999</v>
      </c>
      <c r="D158" s="4">
        <v>29.20537690762</v>
      </c>
      <c r="E158" s="4">
        <v>26.978557092439999</v>
      </c>
      <c r="F158" s="4">
        <v>24.86411976638</v>
      </c>
      <c r="G158" s="4">
        <v>22.81080442308</v>
      </c>
      <c r="H158" s="4">
        <v>20.68899542314</v>
      </c>
      <c r="I158" s="4">
        <v>18.601433243199999</v>
      </c>
      <c r="J158" s="4">
        <v>16.508518543049998</v>
      </c>
      <c r="K158" s="4">
        <v>14.453552131009999</v>
      </c>
      <c r="L158" s="4">
        <v>12.364586717470001</v>
      </c>
      <c r="M158" s="4">
        <v>10.297982740309999</v>
      </c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</row>
    <row r="159" spans="1:35" hidden="1" outlineLevel="4" x14ac:dyDescent="0.25">
      <c r="A159" s="6" t="s">
        <v>17</v>
      </c>
      <c r="B159" s="4">
        <v>8.6922298325800007</v>
      </c>
      <c r="C159" s="4">
        <v>8.70007966893</v>
      </c>
      <c r="D159" s="4">
        <v>5.3082904449599999</v>
      </c>
      <c r="E159" s="4">
        <v>5.3103177194400004</v>
      </c>
      <c r="F159" s="4">
        <v>5.3103177194400004</v>
      </c>
      <c r="G159" s="4">
        <v>5.31234499391</v>
      </c>
      <c r="H159" s="4">
        <v>5.3082904449599999</v>
      </c>
      <c r="I159" s="4">
        <v>5.3103177194400004</v>
      </c>
      <c r="J159" s="4">
        <v>5.3103177194400004</v>
      </c>
      <c r="K159" s="4">
        <v>5.31234499391</v>
      </c>
      <c r="L159" s="4">
        <v>5.3082904449599999</v>
      </c>
      <c r="M159" s="4">
        <v>5.3103177194400004</v>
      </c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</row>
    <row r="160" spans="1:35" outlineLevel="2" collapsed="1" x14ac:dyDescent="0.25">
      <c r="A160" s="17" t="s">
        <v>9</v>
      </c>
      <c r="B160" s="12">
        <f t="shared" ref="B160" si="427">B161+B165+B171</f>
        <v>119.09273822662</v>
      </c>
      <c r="C160" s="12">
        <f t="shared" ref="C160" si="428">C161+C165+C171</f>
        <v>139.21360111044999</v>
      </c>
      <c r="D160" s="12">
        <f t="shared" ref="D160" si="429">D161+D165+D171</f>
        <v>112.48433937168998</v>
      </c>
      <c r="E160" s="12">
        <f t="shared" ref="E160" si="430">E161+E165+E171</f>
        <v>198.29424257016001</v>
      </c>
      <c r="F160" s="12">
        <f t="shared" ref="F160" si="431">F161+F165+F171</f>
        <v>107.91171831522001</v>
      </c>
      <c r="G160" s="12">
        <f t="shared" ref="G160" si="432">G161+G165+G171</f>
        <v>106.0948396727</v>
      </c>
      <c r="H160" s="12">
        <f t="shared" ref="H160" si="433">H161+H165+H171</f>
        <v>104.74749500224002</v>
      </c>
      <c r="I160" s="12">
        <f t="shared" ref="I160" si="434">I161+I165+I171</f>
        <v>103.97535470943001</v>
      </c>
      <c r="J160" s="12">
        <f t="shared" ref="J160" si="435">J161+J165+J171</f>
        <v>103.28458178598</v>
      </c>
      <c r="K160" s="12">
        <f t="shared" ref="K160" si="436">K161+K165+K171</f>
        <v>102.17610518866</v>
      </c>
      <c r="L160" s="12">
        <f t="shared" ref="L160" si="437">L161+L165+L171</f>
        <v>102.06781676332</v>
      </c>
      <c r="M160" s="12">
        <f t="shared" ref="M160" si="438">M161+M165+M171</f>
        <v>101.52350280727001</v>
      </c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</row>
    <row r="161" spans="1:35" hidden="1" outlineLevel="3" collapsed="1" x14ac:dyDescent="0.25">
      <c r="A161" s="5" t="s">
        <v>13</v>
      </c>
      <c r="B161" s="4">
        <f t="shared" ref="B161" si="439">SUM(B162:B164)</f>
        <v>0</v>
      </c>
      <c r="C161" s="4">
        <f t="shared" ref="C161" si="440">SUM(C162:C164)</f>
        <v>0</v>
      </c>
      <c r="D161" s="4">
        <f t="shared" ref="D161" si="441">SUM(D162:D164)</f>
        <v>0</v>
      </c>
      <c r="E161" s="4">
        <f t="shared" ref="E161" si="442">SUM(E162:E164)</f>
        <v>0</v>
      </c>
      <c r="F161" s="4">
        <f t="shared" ref="F161" si="443">SUM(F162:F164)</f>
        <v>0</v>
      </c>
      <c r="G161" s="4">
        <f t="shared" ref="G161" si="444">SUM(G162:G164)</f>
        <v>0</v>
      </c>
      <c r="H161" s="4">
        <f t="shared" ref="H161" si="445">SUM(H162:H164)</f>
        <v>0</v>
      </c>
      <c r="I161" s="4">
        <f t="shared" ref="I161" si="446">SUM(I162:I164)</f>
        <v>0</v>
      </c>
      <c r="J161" s="4">
        <f t="shared" ref="J161" si="447">SUM(J162:J164)</f>
        <v>0</v>
      </c>
      <c r="K161" s="4">
        <f t="shared" ref="K161" si="448">SUM(K162:K164)</f>
        <v>0</v>
      </c>
      <c r="L161" s="4">
        <f t="shared" ref="L161" si="449">SUM(L162:L164)</f>
        <v>0</v>
      </c>
      <c r="M161" s="4">
        <f t="shared" ref="M161" si="450">SUM(M162:M164)</f>
        <v>0</v>
      </c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</row>
    <row r="162" spans="1:35" hidden="1" outlineLevel="4" x14ac:dyDescent="0.25">
      <c r="A162" s="6" t="s">
        <v>7</v>
      </c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</row>
    <row r="163" spans="1:35" hidden="1" outlineLevel="4" x14ac:dyDescent="0.25">
      <c r="A163" s="6" t="s">
        <v>11</v>
      </c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</row>
    <row r="164" spans="1:35" hidden="1" outlineLevel="4" x14ac:dyDescent="0.25">
      <c r="A164" s="6" t="s">
        <v>8</v>
      </c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</row>
    <row r="165" spans="1:35" hidden="1" outlineLevel="3" collapsed="1" x14ac:dyDescent="0.25">
      <c r="A165" s="5" t="s">
        <v>14</v>
      </c>
      <c r="B165" s="4">
        <f t="shared" ref="B165" si="451">SUM(B166:B170)</f>
        <v>4.2396233585200003</v>
      </c>
      <c r="C165" s="4">
        <f t="shared" ref="C165" si="452">SUM(C166:C170)</f>
        <v>4.2396233589700003</v>
      </c>
      <c r="D165" s="4">
        <f t="shared" ref="D165" si="453">SUM(D166:D170)</f>
        <v>4.2396233594200003</v>
      </c>
      <c r="E165" s="4">
        <f t="shared" ref="E165" si="454">SUM(E166:E170)</f>
        <v>4.2397123034200002</v>
      </c>
      <c r="F165" s="4">
        <f t="shared" ref="F165" si="455">SUM(F166:F170)</f>
        <v>4.2397123034200002</v>
      </c>
      <c r="G165" s="4">
        <f t="shared" ref="G165" si="456">SUM(G166:G170)</f>
        <v>4.2397123074999996</v>
      </c>
      <c r="H165" s="4">
        <f t="shared" ref="H165" si="457">SUM(H166:H170)</f>
        <v>3.9492564234400001</v>
      </c>
      <c r="I165" s="4">
        <f t="shared" ref="I165" si="458">SUM(I166:I170)</f>
        <v>3.9308005434200002</v>
      </c>
      <c r="J165" s="4">
        <f t="shared" ref="J165" si="459">SUM(J166:J170)</f>
        <v>3.9205719843</v>
      </c>
      <c r="K165" s="4">
        <f t="shared" ref="K165" si="460">SUM(K166:K170)</f>
        <v>3.9205719843</v>
      </c>
      <c r="L165" s="4">
        <f t="shared" ref="L165" si="461">SUM(L166:L170)</f>
        <v>3.9157068150800001</v>
      </c>
      <c r="M165" s="4">
        <f t="shared" ref="M165" si="462">SUM(M166:M170)</f>
        <v>3.9108420906000001</v>
      </c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</row>
    <row r="166" spans="1:35" hidden="1" outlineLevel="4" x14ac:dyDescent="0.25">
      <c r="A166" s="6" t="s">
        <v>15</v>
      </c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</row>
    <row r="167" spans="1:35" hidden="1" outlineLevel="4" x14ac:dyDescent="0.25">
      <c r="A167" s="6" t="s">
        <v>7</v>
      </c>
      <c r="B167" s="4">
        <v>0.74188213504</v>
      </c>
      <c r="C167" s="4">
        <v>0.74188213549000004</v>
      </c>
      <c r="D167" s="4">
        <v>0.74188213593999996</v>
      </c>
      <c r="E167" s="4">
        <v>0.74197107994</v>
      </c>
      <c r="F167" s="4">
        <v>0.74197107994</v>
      </c>
      <c r="G167" s="4">
        <v>0.74197107994</v>
      </c>
      <c r="H167" s="4">
        <v>0.72351519992000002</v>
      </c>
      <c r="I167" s="4">
        <v>0.70505931990000004</v>
      </c>
      <c r="J167" s="4">
        <v>0.69483076077999995</v>
      </c>
      <c r="K167" s="4">
        <v>0.69483076077999995</v>
      </c>
      <c r="L167" s="4">
        <v>0.68996559156000004</v>
      </c>
      <c r="M167" s="4">
        <v>0.68510086707999995</v>
      </c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</row>
    <row r="168" spans="1:35" hidden="1" outlineLevel="4" x14ac:dyDescent="0.25">
      <c r="A168" s="6" t="s">
        <v>11</v>
      </c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</row>
    <row r="169" spans="1:35" hidden="1" outlineLevel="4" x14ac:dyDescent="0.25">
      <c r="A169" s="6" t="s">
        <v>12</v>
      </c>
      <c r="B169" s="4">
        <v>3.22574122352</v>
      </c>
      <c r="C169" s="4">
        <v>3.22574122352</v>
      </c>
      <c r="D169" s="4">
        <v>3.22574122352</v>
      </c>
      <c r="E169" s="4">
        <v>3.22574122352</v>
      </c>
      <c r="F169" s="4">
        <v>3.22574122352</v>
      </c>
      <c r="G169" s="4">
        <v>3.22574122352</v>
      </c>
      <c r="H169" s="4">
        <v>3.22574122352</v>
      </c>
      <c r="I169" s="4">
        <v>3.22574122352</v>
      </c>
      <c r="J169" s="4">
        <v>3.22574122352</v>
      </c>
      <c r="K169" s="4">
        <v>3.22574122352</v>
      </c>
      <c r="L169" s="4">
        <v>3.22574122352</v>
      </c>
      <c r="M169" s="4">
        <v>3.22574122352</v>
      </c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</row>
    <row r="170" spans="1:35" hidden="1" outlineLevel="4" x14ac:dyDescent="0.25">
      <c r="A170" s="6" t="s">
        <v>8</v>
      </c>
      <c r="B170" s="4">
        <v>0.27199999996000002</v>
      </c>
      <c r="C170" s="4">
        <v>0.27199999996000002</v>
      </c>
      <c r="D170" s="4">
        <v>0.27199999996000002</v>
      </c>
      <c r="E170" s="4">
        <v>0.27199999996000002</v>
      </c>
      <c r="F170" s="4">
        <v>0.27199999996000002</v>
      </c>
      <c r="G170" s="4">
        <v>0.27200000404000002</v>
      </c>
      <c r="H170" s="4"/>
      <c r="I170" s="4"/>
      <c r="J170" s="4"/>
      <c r="K170" s="4"/>
      <c r="L170" s="4"/>
      <c r="M170" s="4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</row>
    <row r="171" spans="1:35" hidden="1" outlineLevel="3" collapsed="1" x14ac:dyDescent="0.25">
      <c r="A171" s="5" t="s">
        <v>16</v>
      </c>
      <c r="B171" s="4">
        <f t="shared" ref="B171" si="463">SUM(B172:B174)</f>
        <v>114.85311486809999</v>
      </c>
      <c r="C171" s="4">
        <f t="shared" ref="C171" si="464">SUM(C172:C174)</f>
        <v>134.97397775147999</v>
      </c>
      <c r="D171" s="4">
        <f t="shared" ref="D171" si="465">SUM(D172:D174)</f>
        <v>108.24471601226999</v>
      </c>
      <c r="E171" s="4">
        <f t="shared" ref="E171" si="466">SUM(E172:E174)</f>
        <v>194.05453026674002</v>
      </c>
      <c r="F171" s="4">
        <f t="shared" ref="F171" si="467">SUM(F172:F174)</f>
        <v>103.67200601180001</v>
      </c>
      <c r="G171" s="4">
        <f t="shared" ref="G171" si="468">SUM(G172:G174)</f>
        <v>101.8551273652</v>
      </c>
      <c r="H171" s="4">
        <f t="shared" ref="H171" si="469">SUM(H172:H174)</f>
        <v>100.79823857880001</v>
      </c>
      <c r="I171" s="4">
        <f t="shared" ref="I171" si="470">SUM(I172:I174)</f>
        <v>100.04455416601</v>
      </c>
      <c r="J171" s="4">
        <f t="shared" ref="J171" si="471">SUM(J172:J174)</f>
        <v>99.364009801679998</v>
      </c>
      <c r="K171" s="4">
        <f t="shared" ref="K171" si="472">SUM(K172:K174)</f>
        <v>98.255533204360006</v>
      </c>
      <c r="L171" s="4">
        <f t="shared" ref="L171" si="473">SUM(L172:L174)</f>
        <v>98.152109948239996</v>
      </c>
      <c r="M171" s="4">
        <f t="shared" ref="M171" si="474">SUM(M172:M174)</f>
        <v>97.612660716670007</v>
      </c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</row>
    <row r="172" spans="1:35" hidden="1" outlineLevel="4" x14ac:dyDescent="0.25">
      <c r="A172" s="6" t="s">
        <v>7</v>
      </c>
      <c r="B172" s="4">
        <v>82.216994085460001</v>
      </c>
      <c r="C172" s="4">
        <v>103.12489315726</v>
      </c>
      <c r="D172" s="4">
        <v>77.701815581359995</v>
      </c>
      <c r="E172" s="4">
        <v>165.15774061765001</v>
      </c>
      <c r="F172" s="4">
        <v>75.511656363360004</v>
      </c>
      <c r="G172" s="4">
        <v>73.694777716760001</v>
      </c>
      <c r="H172" s="4">
        <v>72.637888930360006</v>
      </c>
      <c r="I172" s="4">
        <v>71.884204517569998</v>
      </c>
      <c r="J172" s="4">
        <v>71.199597644600004</v>
      </c>
      <c r="K172" s="4">
        <v>70.365747644760006</v>
      </c>
      <c r="L172" s="4">
        <v>70.262324388639996</v>
      </c>
      <c r="M172" s="4">
        <v>70.079875157380002</v>
      </c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</row>
    <row r="173" spans="1:35" hidden="1" outlineLevel="4" x14ac:dyDescent="0.25">
      <c r="A173" s="6" t="s">
        <v>8</v>
      </c>
      <c r="B173" s="4">
        <v>32.636120782639999</v>
      </c>
      <c r="C173" s="4">
        <v>31.849084594219999</v>
      </c>
      <c r="D173" s="4">
        <v>30.542900430909999</v>
      </c>
      <c r="E173" s="4">
        <v>28.89678964909</v>
      </c>
      <c r="F173" s="4">
        <v>28.16034964844</v>
      </c>
      <c r="G173" s="4">
        <v>28.16034964844</v>
      </c>
      <c r="H173" s="4">
        <v>28.16034964844</v>
      </c>
      <c r="I173" s="4">
        <v>28.16034964844</v>
      </c>
      <c r="J173" s="4">
        <v>28.164412157080001</v>
      </c>
      <c r="K173" s="4">
        <v>27.8897855596</v>
      </c>
      <c r="L173" s="4">
        <v>27.8897855596</v>
      </c>
      <c r="M173" s="4">
        <v>27.532785559290001</v>
      </c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</row>
    <row r="174" spans="1:35" hidden="1" outlineLevel="4" x14ac:dyDescent="0.25">
      <c r="A174" s="6" t="s">
        <v>17</v>
      </c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</row>
    <row r="175" spans="1:35" x14ac:dyDescent="0.25"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</row>
  </sheetData>
  <mergeCells count="1">
    <mergeCell ref="A59:K59"/>
  </mergeCells>
  <pageMargins left="0.7" right="0.7" top="0.75" bottom="0.75" header="0.3" footer="0.3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Аркуш1</vt:lpstr>
      <vt:lpstr>Аркуш1!Область_друку</vt:lpstr>
    </vt:vector>
  </TitlesOfParts>
  <Company>Ministry of Finance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Марчук Наталія Петрівна</dc:creator>
  <cp:lastModifiedBy>Марчук Наталія Петрівна</cp:lastModifiedBy>
  <cp:lastPrinted>2025-02-03T12:30:37Z</cp:lastPrinted>
  <dcterms:created xsi:type="dcterms:W3CDTF">2025-02-03T10:22:12Z</dcterms:created>
  <dcterms:modified xsi:type="dcterms:W3CDTF">2025-02-04T07:29:13Z</dcterms:modified>
</cp:coreProperties>
</file>