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Аркуш1" sheetId="1" r:id="rId1"/>
  </sheets>
  <definedNames>
    <definedName name="_xlnm.Print_Area" localSheetId="0">Аркуш1!$A$1:$M$175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1" i="1" l="1"/>
  <c r="L171" i="1"/>
  <c r="K171" i="1"/>
  <c r="J171" i="1"/>
  <c r="I171" i="1"/>
  <c r="H171" i="1"/>
  <c r="G171" i="1"/>
  <c r="F171" i="1"/>
  <c r="E171" i="1"/>
  <c r="D171" i="1"/>
  <c r="C171" i="1"/>
  <c r="B171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M161" i="1"/>
  <c r="M160" i="1" s="1"/>
  <c r="L161" i="1"/>
  <c r="K161" i="1"/>
  <c r="J161" i="1"/>
  <c r="J160" i="1" s="1"/>
  <c r="I161" i="1"/>
  <c r="H161" i="1"/>
  <c r="G161" i="1"/>
  <c r="F161" i="1"/>
  <c r="F160" i="1" s="1"/>
  <c r="E161" i="1"/>
  <c r="E160" i="1" s="1"/>
  <c r="D161" i="1"/>
  <c r="C161" i="1"/>
  <c r="B161" i="1"/>
  <c r="K160" i="1"/>
  <c r="I160" i="1"/>
  <c r="G160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0" i="1"/>
  <c r="L140" i="1"/>
  <c r="L139" i="1" s="1"/>
  <c r="K140" i="1"/>
  <c r="J140" i="1"/>
  <c r="I140" i="1"/>
  <c r="H140" i="1"/>
  <c r="H139" i="1" s="1"/>
  <c r="G140" i="1"/>
  <c r="F140" i="1"/>
  <c r="E140" i="1"/>
  <c r="D140" i="1"/>
  <c r="D139" i="1" s="1"/>
  <c r="C140" i="1"/>
  <c r="B140" i="1"/>
  <c r="I139" i="1"/>
  <c r="I138" i="1" s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2" i="1"/>
  <c r="L132" i="1"/>
  <c r="K132" i="1"/>
  <c r="J132" i="1"/>
  <c r="I132" i="1"/>
  <c r="H132" i="1"/>
  <c r="G132" i="1"/>
  <c r="F132" i="1"/>
  <c r="E132" i="1"/>
  <c r="D132" i="1"/>
  <c r="C132" i="1"/>
  <c r="C131" i="1" s="1"/>
  <c r="B132" i="1"/>
  <c r="K131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3" i="1"/>
  <c r="M122" i="1" s="1"/>
  <c r="L123" i="1"/>
  <c r="L122" i="1" s="1"/>
  <c r="K123" i="1"/>
  <c r="J123" i="1"/>
  <c r="I123" i="1"/>
  <c r="H123" i="1"/>
  <c r="H122" i="1" s="1"/>
  <c r="G123" i="1"/>
  <c r="F123" i="1"/>
  <c r="E123" i="1"/>
  <c r="D123" i="1"/>
  <c r="D122" i="1" s="1"/>
  <c r="C123" i="1"/>
  <c r="B123" i="1"/>
  <c r="I122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3" i="1"/>
  <c r="M102" i="1" s="1"/>
  <c r="L103" i="1"/>
  <c r="L102" i="1" s="1"/>
  <c r="K103" i="1"/>
  <c r="J103" i="1"/>
  <c r="I103" i="1"/>
  <c r="I102" i="1" s="1"/>
  <c r="H103" i="1"/>
  <c r="G103" i="1"/>
  <c r="G102" i="1" s="1"/>
  <c r="F103" i="1"/>
  <c r="E103" i="1"/>
  <c r="E102" i="1" s="1"/>
  <c r="D103" i="1"/>
  <c r="D102" i="1" s="1"/>
  <c r="C103" i="1"/>
  <c r="B103" i="1"/>
  <c r="H102" i="1"/>
  <c r="M98" i="1"/>
  <c r="L98" i="1"/>
  <c r="K98" i="1"/>
  <c r="J98" i="1"/>
  <c r="I98" i="1"/>
  <c r="H98" i="1"/>
  <c r="G98" i="1"/>
  <c r="F98" i="1"/>
  <c r="E98" i="1"/>
  <c r="D98" i="1"/>
  <c r="C98" i="1"/>
  <c r="B98" i="1"/>
  <c r="M92" i="1"/>
  <c r="L92" i="1"/>
  <c r="K92" i="1"/>
  <c r="J92" i="1"/>
  <c r="I92" i="1"/>
  <c r="H92" i="1"/>
  <c r="G92" i="1"/>
  <c r="F92" i="1"/>
  <c r="E92" i="1"/>
  <c r="D92" i="1"/>
  <c r="C92" i="1"/>
  <c r="B92" i="1"/>
  <c r="M88" i="1"/>
  <c r="L88" i="1"/>
  <c r="K88" i="1"/>
  <c r="J88" i="1"/>
  <c r="I88" i="1"/>
  <c r="H88" i="1"/>
  <c r="G88" i="1"/>
  <c r="F88" i="1"/>
  <c r="E88" i="1"/>
  <c r="D88" i="1"/>
  <c r="C88" i="1"/>
  <c r="B88" i="1"/>
  <c r="M82" i="1"/>
  <c r="M81" i="1" s="1"/>
  <c r="L82" i="1"/>
  <c r="K82" i="1"/>
  <c r="J82" i="1"/>
  <c r="J81" i="1" s="1"/>
  <c r="I82" i="1"/>
  <c r="I81" i="1" s="1"/>
  <c r="H82" i="1"/>
  <c r="G82" i="1"/>
  <c r="F82" i="1"/>
  <c r="E82" i="1"/>
  <c r="E81" i="1" s="1"/>
  <c r="D82" i="1"/>
  <c r="C82" i="1"/>
  <c r="B82" i="1"/>
  <c r="B81" i="1" s="1"/>
  <c r="F81" i="1"/>
  <c r="M76" i="1"/>
  <c r="L76" i="1"/>
  <c r="K76" i="1"/>
  <c r="J76" i="1"/>
  <c r="I76" i="1"/>
  <c r="H76" i="1"/>
  <c r="G76" i="1"/>
  <c r="F76" i="1"/>
  <c r="E76" i="1"/>
  <c r="D76" i="1"/>
  <c r="C76" i="1"/>
  <c r="B76" i="1"/>
  <c r="M74" i="1"/>
  <c r="L74" i="1"/>
  <c r="L73" i="1" s="1"/>
  <c r="K74" i="1"/>
  <c r="K73" i="1" s="1"/>
  <c r="J74" i="1"/>
  <c r="J73" i="1" s="1"/>
  <c r="I74" i="1"/>
  <c r="I73" i="1" s="1"/>
  <c r="H74" i="1"/>
  <c r="H73" i="1" s="1"/>
  <c r="G74" i="1"/>
  <c r="G73" i="1" s="1"/>
  <c r="F74" i="1"/>
  <c r="E74" i="1"/>
  <c r="D74" i="1"/>
  <c r="D73" i="1" s="1"/>
  <c r="C74" i="1"/>
  <c r="C73" i="1" s="1"/>
  <c r="B74" i="1"/>
  <c r="B73" i="1" s="1"/>
  <c r="F73" i="1"/>
  <c r="M69" i="1"/>
  <c r="L69" i="1"/>
  <c r="K69" i="1"/>
  <c r="J69" i="1"/>
  <c r="I69" i="1"/>
  <c r="H69" i="1"/>
  <c r="G69" i="1"/>
  <c r="F69" i="1"/>
  <c r="E69" i="1"/>
  <c r="D69" i="1"/>
  <c r="C69" i="1"/>
  <c r="B69" i="1"/>
  <c r="M67" i="1"/>
  <c r="L67" i="1"/>
  <c r="K67" i="1"/>
  <c r="J67" i="1"/>
  <c r="I67" i="1"/>
  <c r="H67" i="1"/>
  <c r="G67" i="1"/>
  <c r="F67" i="1"/>
  <c r="E67" i="1"/>
  <c r="D67" i="1"/>
  <c r="C67" i="1"/>
  <c r="B67" i="1"/>
  <c r="M65" i="1"/>
  <c r="L65" i="1"/>
  <c r="K65" i="1"/>
  <c r="K64" i="1" s="1"/>
  <c r="J65" i="1"/>
  <c r="J64" i="1" s="1"/>
  <c r="I65" i="1"/>
  <c r="I64" i="1" s="1"/>
  <c r="H65" i="1"/>
  <c r="G65" i="1"/>
  <c r="G64" i="1" s="1"/>
  <c r="F65" i="1"/>
  <c r="E65" i="1"/>
  <c r="E64" i="1" s="1"/>
  <c r="D65" i="1"/>
  <c r="C65" i="1"/>
  <c r="C64" i="1" s="1"/>
  <c r="B65" i="1"/>
  <c r="B64" i="1" s="1"/>
  <c r="M64" i="1"/>
  <c r="F64" i="1"/>
  <c r="D160" i="1" l="1"/>
  <c r="L160" i="1"/>
  <c r="B122" i="1"/>
  <c r="F122" i="1"/>
  <c r="F121" i="1" s="1"/>
  <c r="E131" i="1"/>
  <c r="I131" i="1"/>
  <c r="C122" i="1"/>
  <c r="C121" i="1" s="1"/>
  <c r="G122" i="1"/>
  <c r="K122" i="1"/>
  <c r="K121" i="1" s="1"/>
  <c r="F131" i="1"/>
  <c r="B139" i="1"/>
  <c r="F139" i="1"/>
  <c r="F138" i="1" s="1"/>
  <c r="F120" i="1" s="1"/>
  <c r="M139" i="1"/>
  <c r="C139" i="1"/>
  <c r="G139" i="1"/>
  <c r="K139" i="1"/>
  <c r="K138" i="1" s="1"/>
  <c r="I121" i="1"/>
  <c r="I120" i="1" s="1"/>
  <c r="J122" i="1"/>
  <c r="M131" i="1"/>
  <c r="M121" i="1" s="1"/>
  <c r="G131" i="1"/>
  <c r="G121" i="1" s="1"/>
  <c r="J139" i="1"/>
  <c r="C102" i="1"/>
  <c r="E122" i="1"/>
  <c r="E121" i="1" s="1"/>
  <c r="B131" i="1"/>
  <c r="B121" i="1" s="1"/>
  <c r="J131" i="1"/>
  <c r="E139" i="1"/>
  <c r="E138" i="1" s="1"/>
  <c r="G138" i="1"/>
  <c r="H160" i="1"/>
  <c r="K102" i="1"/>
  <c r="F63" i="1"/>
  <c r="B63" i="1"/>
  <c r="J63" i="1"/>
  <c r="E73" i="1"/>
  <c r="M73" i="1"/>
  <c r="L138" i="1"/>
  <c r="M138" i="1"/>
  <c r="C160" i="1"/>
  <c r="C138" i="1" s="1"/>
  <c r="C120" i="1" s="1"/>
  <c r="K63" i="1"/>
  <c r="I80" i="1"/>
  <c r="C81" i="1"/>
  <c r="C80" i="1" s="1"/>
  <c r="G81" i="1"/>
  <c r="G80" i="1" s="1"/>
  <c r="K81" i="1"/>
  <c r="B102" i="1"/>
  <c r="B80" i="1" s="1"/>
  <c r="B62" i="1" s="1"/>
  <c r="F102" i="1"/>
  <c r="F80" i="1" s="1"/>
  <c r="F62" i="1" s="1"/>
  <c r="J102" i="1"/>
  <c r="J80" i="1" s="1"/>
  <c r="H138" i="1"/>
  <c r="B160" i="1"/>
  <c r="I63" i="1"/>
  <c r="C63" i="1"/>
  <c r="D64" i="1"/>
  <c r="D63" i="1" s="1"/>
  <c r="H64" i="1"/>
  <c r="L64" i="1"/>
  <c r="L63" i="1" s="1"/>
  <c r="D81" i="1"/>
  <c r="D80" i="1" s="1"/>
  <c r="H81" i="1"/>
  <c r="H80" i="1" s="1"/>
  <c r="L81" i="1"/>
  <c r="L80" i="1" s="1"/>
  <c r="D131" i="1"/>
  <c r="D121" i="1" s="1"/>
  <c r="H131" i="1"/>
  <c r="H121" i="1" s="1"/>
  <c r="L131" i="1"/>
  <c r="L121" i="1" s="1"/>
  <c r="L120" i="1" s="1"/>
  <c r="D138" i="1"/>
  <c r="G63" i="1"/>
  <c r="G62" i="1" s="1"/>
  <c r="E63" i="1"/>
  <c r="M63" i="1"/>
  <c r="J138" i="1"/>
  <c r="B138" i="1"/>
  <c r="H63" i="1"/>
  <c r="E80" i="1"/>
  <c r="E62" i="1" s="1"/>
  <c r="M80" i="1"/>
  <c r="J62" i="1" l="1"/>
  <c r="K120" i="1"/>
  <c r="I62" i="1"/>
  <c r="H62" i="1"/>
  <c r="H120" i="1"/>
  <c r="B120" i="1"/>
  <c r="K80" i="1"/>
  <c r="K62" i="1" s="1"/>
  <c r="E120" i="1"/>
  <c r="G120" i="1"/>
  <c r="J121" i="1"/>
  <c r="J120" i="1" s="1"/>
  <c r="D62" i="1"/>
  <c r="M120" i="1"/>
  <c r="D120" i="1"/>
  <c r="L62" i="1"/>
  <c r="M62" i="1"/>
  <c r="C62" i="1"/>
  <c r="B7" i="1" l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4" i="1"/>
  <c r="C34" i="1"/>
  <c r="D34" i="1"/>
  <c r="E34" i="1"/>
  <c r="F34" i="1"/>
  <c r="G34" i="1"/>
  <c r="H34" i="1"/>
  <c r="I34" i="1"/>
  <c r="J34" i="1"/>
  <c r="K34" i="1"/>
  <c r="B40" i="1"/>
  <c r="C40" i="1"/>
  <c r="D40" i="1"/>
  <c r="E40" i="1"/>
  <c r="F40" i="1"/>
  <c r="G40" i="1"/>
  <c r="H40" i="1"/>
  <c r="I40" i="1"/>
  <c r="J40" i="1"/>
  <c r="K40" i="1"/>
  <c r="B45" i="1"/>
  <c r="C45" i="1"/>
  <c r="D45" i="1"/>
  <c r="E45" i="1"/>
  <c r="F45" i="1"/>
  <c r="G45" i="1"/>
  <c r="H45" i="1"/>
  <c r="I45" i="1"/>
  <c r="J45" i="1"/>
  <c r="K45" i="1"/>
  <c r="B49" i="1"/>
  <c r="C49" i="1"/>
  <c r="D49" i="1"/>
  <c r="E49" i="1"/>
  <c r="F49" i="1"/>
  <c r="G49" i="1"/>
  <c r="H49" i="1"/>
  <c r="I49" i="1"/>
  <c r="J49" i="1"/>
  <c r="K49" i="1"/>
  <c r="B55" i="1"/>
  <c r="C55" i="1"/>
  <c r="D55" i="1"/>
  <c r="E55" i="1"/>
  <c r="F55" i="1"/>
  <c r="G55" i="1"/>
  <c r="H55" i="1"/>
  <c r="I55" i="1"/>
  <c r="J55" i="1"/>
  <c r="K55" i="1"/>
  <c r="E44" i="1" l="1"/>
  <c r="J15" i="1"/>
  <c r="F15" i="1"/>
  <c r="B15" i="1"/>
  <c r="I44" i="1"/>
  <c r="G15" i="1"/>
  <c r="K6" i="1"/>
  <c r="G6" i="1"/>
  <c r="G5" i="1" s="1"/>
  <c r="J23" i="1"/>
  <c r="B23" i="1"/>
  <c r="H23" i="1"/>
  <c r="K44" i="1"/>
  <c r="G44" i="1"/>
  <c r="C44" i="1"/>
  <c r="K23" i="1"/>
  <c r="G23" i="1"/>
  <c r="C23" i="1"/>
  <c r="C6" i="1"/>
  <c r="H44" i="1"/>
  <c r="J44" i="1"/>
  <c r="J22" i="1" s="1"/>
  <c r="B44" i="1"/>
  <c r="H6" i="1"/>
  <c r="D6" i="1"/>
  <c r="D44" i="1"/>
  <c r="F44" i="1"/>
  <c r="I23" i="1"/>
  <c r="I22" i="1" s="1"/>
  <c r="E23" i="1"/>
  <c r="K15" i="1"/>
  <c r="C15" i="1"/>
  <c r="I15" i="1"/>
  <c r="E15" i="1"/>
  <c r="F23" i="1"/>
  <c r="F22" i="1" s="1"/>
  <c r="D23" i="1"/>
  <c r="H15" i="1"/>
  <c r="D15" i="1"/>
  <c r="J6" i="1"/>
  <c r="J5" i="1" s="1"/>
  <c r="F6" i="1"/>
  <c r="B6" i="1"/>
  <c r="I6" i="1"/>
  <c r="E6" i="1"/>
  <c r="I5" i="1" l="1"/>
  <c r="B22" i="1"/>
  <c r="K5" i="1"/>
  <c r="D22" i="1"/>
  <c r="C5" i="1"/>
  <c r="E22" i="1"/>
  <c r="F5" i="1"/>
  <c r="F4" i="1" s="1"/>
  <c r="H22" i="1"/>
  <c r="G22" i="1"/>
  <c r="G4" i="1" s="1"/>
  <c r="B5" i="1"/>
  <c r="K22" i="1"/>
  <c r="K4" i="1" s="1"/>
  <c r="C22" i="1"/>
  <c r="E5" i="1"/>
  <c r="J4" i="1"/>
  <c r="D5" i="1"/>
  <c r="H5" i="1"/>
  <c r="I4" i="1"/>
  <c r="B4" i="1" l="1"/>
  <c r="D4" i="1"/>
  <c r="E4" i="1"/>
  <c r="C4" i="1"/>
  <c r="H4" i="1"/>
</calcChain>
</file>

<file path=xl/sharedStrings.xml><?xml version="1.0" encoding="utf-8"?>
<sst xmlns="http://schemas.openxmlformats.org/spreadsheetml/2006/main" count="178" uniqueCount="27">
  <si>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</si>
  <si>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</si>
  <si>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</si>
  <si>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</si>
  <si>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</si>
  <si>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</si>
  <si>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</si>
  <si>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</si>
  <si>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</si>
  <si>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</si>
  <si>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</si>
  <si>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</si>
  <si>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</si>
  <si>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</si>
  <si>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</si>
  <si>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</si>
  <si>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</si>
  <si>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</si>
  <si>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І кв</t>
  </si>
  <si>
    <t>ІІ кв</t>
  </si>
  <si>
    <t>ІІІ кв</t>
  </si>
  <si>
    <t>ІV кв</t>
  </si>
  <si>
    <t>2025</t>
  </si>
  <si>
    <t>2026</t>
  </si>
  <si>
    <t>млрд грн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</si>
  <si>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</si>
  <si>
    <t>Прогнозні платежі за державним боргом у 2025-2050 роках за діючими угодами станом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</si>
</sst>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0" fillId="0" borderId="1" xfId="0" applyNumberFormat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2" fillId="0" borderId="1" xfId="0" applyNumberFormat="1" applyFont="1" applyBorder="1"/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Continuous"/>
    </xf>
    <xf numFmtId="4" fontId="0" fillId="0" borderId="0" xfId="0" applyNumberFormat="1" applyAlignment="1">
      <alignment horizontal="centerContinuous"/>
    </xf>
    <xf numFmtId="4" fontId="3" fillId="0" borderId="0" xfId="0" applyNumberFormat="1" applyFont="1"/>
    <xf numFmtId="49" fontId="2" fillId="0" borderId="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4" fillId="0" borderId="2" xfId="0" applyNumberFormat="1" applyFont="1" applyBorder="1" applyAlignment="1">
      <alignment horizontal="left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5"/>
  <sheetViews>
    <sheetView tabSelected="1" zoomScale="70" zoomScaleNormal="70" workbookViewId="0">
      <selection activeCell="O34" sqref="O34"/>
    </sheetView>
  </sheetViews>
  <sheetFormatPr defaultRowHeight="14.5" outlineLevelRow="4" x14ac:dyDescent="0.35"/>
  <cols>
    <col min="1" max="1" width="23.81640625" style="1" bestFit="1" customWidth="1"/>
    <col min="2" max="5" width="9.1796875" style="2"/>
    <col min="6" max="6" width="8.26953125" style="2" bestFit="1" customWidth="1"/>
    <col min="7" max="10" width="9.1796875" style="2"/>
    <col min="11" max="35" width="8.26953125" style="2" bestFit="1" customWidth="1"/>
  </cols>
  <sheetData>
    <row r="1" spans="1:35" s="7" customFormat="1" x14ac:dyDescent="0.35">
      <c r="A1" s="16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s="7" customFormat="1" x14ac:dyDescent="0.35">
      <c r="K2" s="18" t="s">
        <v>24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20" customFormat="1" x14ac:dyDescent="0.35">
      <c r="A3" s="19"/>
      <c r="B3" s="14" t="s">
        <v>18</v>
      </c>
      <c r="C3" s="14" t="s">
        <v>19</v>
      </c>
      <c r="D3" s="14" t="s">
        <v>20</v>
      </c>
      <c r="E3" s="14" t="s">
        <v>21</v>
      </c>
      <c r="F3" s="15" t="s">
        <v>22</v>
      </c>
      <c r="G3" s="14" t="s">
        <v>18</v>
      </c>
      <c r="H3" s="14" t="s">
        <v>19</v>
      </c>
      <c r="I3" s="14" t="s">
        <v>20</v>
      </c>
      <c r="J3" s="14" t="s">
        <v>21</v>
      </c>
      <c r="K3" s="15" t="s">
        <v>23</v>
      </c>
    </row>
    <row r="4" spans="1:35" s="22" customFormat="1" x14ac:dyDescent="0.35">
      <c r="A4" s="21" t="s">
        <v>0</v>
      </c>
      <c r="B4" s="13">
        <f t="shared" ref="B4:K4" si="0">B5+B22</f>
        <v>218.40153107713002</v>
      </c>
      <c r="C4" s="13">
        <f t="shared" si="0"/>
        <v>331.35603601692003</v>
      </c>
      <c r="D4" s="13">
        <f t="shared" si="0"/>
        <v>216.00164945871998</v>
      </c>
      <c r="E4" s="13">
        <f t="shared" si="0"/>
        <v>259.53186080956004</v>
      </c>
      <c r="F4" s="13">
        <f t="shared" si="0"/>
        <v>1025.29107736233</v>
      </c>
      <c r="G4" s="13">
        <f t="shared" si="0"/>
        <v>198.91172834719998</v>
      </c>
      <c r="H4" s="13">
        <f t="shared" si="0"/>
        <v>248.35612723872998</v>
      </c>
      <c r="I4" s="13">
        <f t="shared" si="0"/>
        <v>165.94596624044001</v>
      </c>
      <c r="J4" s="13">
        <f t="shared" si="0"/>
        <v>173.25420233343999</v>
      </c>
      <c r="K4" s="13">
        <f t="shared" si="0"/>
        <v>786.46802415981006</v>
      </c>
    </row>
    <row r="5" spans="1:35" s="22" customFormat="1" outlineLevel="1" x14ac:dyDescent="0.35">
      <c r="A5" s="23" t="s">
        <v>1</v>
      </c>
      <c r="B5" s="24">
        <f t="shared" ref="B5:K5" si="1">B6+B15</f>
        <v>162.75084787507001</v>
      </c>
      <c r="C5" s="24">
        <f t="shared" si="1"/>
        <v>212.40427967731</v>
      </c>
      <c r="D5" s="24">
        <f t="shared" si="1"/>
        <v>163.13814406204997</v>
      </c>
      <c r="E5" s="24">
        <f t="shared" si="1"/>
        <v>202.13627698000005</v>
      </c>
      <c r="F5" s="24">
        <f t="shared" si="1"/>
        <v>740.42954859443</v>
      </c>
      <c r="G5" s="24">
        <f t="shared" si="1"/>
        <v>130.36055418059999</v>
      </c>
      <c r="H5" s="24">
        <f t="shared" si="1"/>
        <v>170.16320033506997</v>
      </c>
      <c r="I5" s="24">
        <f t="shared" si="1"/>
        <v>95.521346113810012</v>
      </c>
      <c r="J5" s="24">
        <f t="shared" si="1"/>
        <v>102.82239746465</v>
      </c>
      <c r="K5" s="24">
        <f t="shared" si="1"/>
        <v>498.86749809412999</v>
      </c>
    </row>
    <row r="6" spans="1:35" s="22" customFormat="1" outlineLevel="2" x14ac:dyDescent="0.35">
      <c r="A6" s="25" t="s">
        <v>2</v>
      </c>
      <c r="B6" s="26">
        <f t="shared" ref="B6:K6" si="2">B7+B9+B11</f>
        <v>35.878006927149997</v>
      </c>
      <c r="C6" s="26">
        <f t="shared" si="2"/>
        <v>88.302564276379996</v>
      </c>
      <c r="D6" s="26">
        <f t="shared" si="2"/>
        <v>44.161647302219997</v>
      </c>
      <c r="E6" s="26">
        <f t="shared" si="2"/>
        <v>73.832295453890012</v>
      </c>
      <c r="F6" s="26">
        <f t="shared" si="2"/>
        <v>242.17451395964</v>
      </c>
      <c r="G6" s="26">
        <f t="shared" si="2"/>
        <v>27.280072452100001</v>
      </c>
      <c r="H6" s="26">
        <f t="shared" si="2"/>
        <v>72.415689880299993</v>
      </c>
      <c r="I6" s="26">
        <f t="shared" si="2"/>
        <v>35.696457983190001</v>
      </c>
      <c r="J6" s="26">
        <f t="shared" si="2"/>
        <v>54.903565651709997</v>
      </c>
      <c r="K6" s="26">
        <f t="shared" si="2"/>
        <v>190.29578596729999</v>
      </c>
    </row>
    <row r="7" spans="1:35" outlineLevel="3" collapsed="1" x14ac:dyDescent="0.35">
      <c r="A7" s="4" t="s">
        <v>3</v>
      </c>
      <c r="B7" s="3">
        <f t="shared" ref="B7:K7" si="3">SUM(B8:B8)</f>
        <v>0</v>
      </c>
      <c r="C7" s="3">
        <f t="shared" si="3"/>
        <v>3.2950000000000001E-5</v>
      </c>
      <c r="D7" s="3">
        <f t="shared" si="3"/>
        <v>6.0000000000000002E-5</v>
      </c>
      <c r="E7" s="3">
        <f t="shared" si="3"/>
        <v>1.2E-4</v>
      </c>
      <c r="F7" s="3">
        <f t="shared" si="3"/>
        <v>2.1295E-4</v>
      </c>
      <c r="G7" s="3">
        <f t="shared" si="3"/>
        <v>0</v>
      </c>
      <c r="H7" s="3">
        <f t="shared" si="3"/>
        <v>2.5000000000000001E-4</v>
      </c>
      <c r="I7" s="3">
        <f t="shared" si="3"/>
        <v>0</v>
      </c>
      <c r="J7" s="3">
        <f t="shared" si="3"/>
        <v>0</v>
      </c>
      <c r="K7" s="3">
        <f t="shared" si="3"/>
        <v>2.5000000000000001E-4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35">
      <c r="A8" s="5" t="s">
        <v>4</v>
      </c>
      <c r="B8" s="3"/>
      <c r="C8" s="3">
        <v>3.2950000000000001E-5</v>
      </c>
      <c r="D8" s="3">
        <v>6.0000000000000002E-5</v>
      </c>
      <c r="E8" s="3">
        <v>1.2E-4</v>
      </c>
      <c r="F8" s="3">
        <v>2.1295E-4</v>
      </c>
      <c r="G8" s="3"/>
      <c r="H8" s="3">
        <v>2.5000000000000001E-4</v>
      </c>
      <c r="I8" s="3"/>
      <c r="J8" s="3"/>
      <c r="K8" s="3">
        <v>2.5000000000000001E-4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35">
      <c r="A9" s="4" t="s">
        <v>5</v>
      </c>
      <c r="B9" s="3">
        <f t="shared" ref="B9:K9" si="4">SUM(B10:B10)</f>
        <v>1.793561607E-2</v>
      </c>
      <c r="C9" s="3">
        <f t="shared" si="4"/>
        <v>1.7722743860000001E-2</v>
      </c>
      <c r="D9" s="3">
        <f t="shared" si="4"/>
        <v>1.7500813260000001E-2</v>
      </c>
      <c r="E9" s="3">
        <f t="shared" si="4"/>
        <v>1.7084127229999999E-2</v>
      </c>
      <c r="F9" s="3">
        <f t="shared" si="4"/>
        <v>7.0243300420000002E-2</v>
      </c>
      <c r="G9" s="3">
        <f t="shared" si="4"/>
        <v>1.6305105520000002E-2</v>
      </c>
      <c r="H9" s="3">
        <f t="shared" si="4"/>
        <v>1.6074116520000001E-2</v>
      </c>
      <c r="I9" s="3">
        <f t="shared" si="4"/>
        <v>1.583406914E-2</v>
      </c>
      <c r="J9" s="3">
        <f t="shared" si="4"/>
        <v>1.541738311E-2</v>
      </c>
      <c r="K9" s="3">
        <f t="shared" si="4"/>
        <v>6.3630674289999994E-2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35">
      <c r="A10" s="5" t="s">
        <v>4</v>
      </c>
      <c r="B10" s="3">
        <v>1.793561607E-2</v>
      </c>
      <c r="C10" s="3">
        <v>1.7722743860000001E-2</v>
      </c>
      <c r="D10" s="3">
        <v>1.7500813260000001E-2</v>
      </c>
      <c r="E10" s="3">
        <v>1.7084127229999999E-2</v>
      </c>
      <c r="F10" s="3">
        <v>7.0243300420000002E-2</v>
      </c>
      <c r="G10" s="3">
        <v>1.6305105520000002E-2</v>
      </c>
      <c r="H10" s="3">
        <v>1.6074116520000001E-2</v>
      </c>
      <c r="I10" s="3">
        <v>1.583406914E-2</v>
      </c>
      <c r="J10" s="3">
        <v>1.541738311E-2</v>
      </c>
      <c r="K10" s="3">
        <v>6.3630674289999994E-2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35">
      <c r="A11" s="4" t="s">
        <v>6</v>
      </c>
      <c r="B11" s="3">
        <f t="shared" ref="B11:K11" si="5">SUM(B12:B14)</f>
        <v>35.860071311079999</v>
      </c>
      <c r="C11" s="3">
        <f t="shared" si="5"/>
        <v>88.28480858252</v>
      </c>
      <c r="D11" s="3">
        <f t="shared" si="5"/>
        <v>44.144086488959999</v>
      </c>
      <c r="E11" s="3">
        <f t="shared" si="5"/>
        <v>73.81509132666001</v>
      </c>
      <c r="F11" s="3">
        <f t="shared" si="5"/>
        <v>242.10405770922</v>
      </c>
      <c r="G11" s="3">
        <f t="shared" si="5"/>
        <v>27.26376734658</v>
      </c>
      <c r="H11" s="3">
        <f t="shared" si="5"/>
        <v>72.399365763779997</v>
      </c>
      <c r="I11" s="3">
        <f t="shared" si="5"/>
        <v>35.680623914050003</v>
      </c>
      <c r="J11" s="3">
        <f t="shared" si="5"/>
        <v>54.888148268599998</v>
      </c>
      <c r="K11" s="3">
        <f t="shared" si="5"/>
        <v>190.23190529300999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35">
      <c r="A12" s="5" t="s">
        <v>7</v>
      </c>
      <c r="B12" s="3">
        <v>0.22206800083</v>
      </c>
      <c r="C12" s="3">
        <v>0.27434570736000002</v>
      </c>
      <c r="D12" s="3">
        <v>0.24649884021999999</v>
      </c>
      <c r="E12" s="3">
        <v>0.15004779567000001</v>
      </c>
      <c r="F12" s="3">
        <v>0.89296034408000002</v>
      </c>
      <c r="G12" s="3"/>
      <c r="H12" s="3">
        <v>0.14494525309</v>
      </c>
      <c r="I12" s="3"/>
      <c r="J12" s="3"/>
      <c r="K12" s="3">
        <v>0.14494525309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35">
      <c r="A13" s="5" t="s">
        <v>4</v>
      </c>
      <c r="B13" s="3">
        <v>33.988348665810001</v>
      </c>
      <c r="C13" s="3">
        <v>86.812146229299998</v>
      </c>
      <c r="D13" s="3">
        <v>42.360137280700002</v>
      </c>
      <c r="E13" s="3">
        <v>72.727753213550002</v>
      </c>
      <c r="F13" s="3">
        <v>235.88838538936</v>
      </c>
      <c r="G13" s="3">
        <v>26.8071568455</v>
      </c>
      <c r="H13" s="3">
        <v>72.254420510689997</v>
      </c>
      <c r="I13" s="3">
        <v>35.680623914050003</v>
      </c>
      <c r="J13" s="3">
        <v>54.888148268599998</v>
      </c>
      <c r="K13" s="3">
        <v>189.63034953883999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35">
      <c r="A14" s="5" t="s">
        <v>8</v>
      </c>
      <c r="B14" s="3">
        <v>1.64965464444</v>
      </c>
      <c r="C14" s="3">
        <v>1.1983166458600001</v>
      </c>
      <c r="D14" s="3">
        <v>1.53745036804</v>
      </c>
      <c r="E14" s="3">
        <v>0.93729031744000002</v>
      </c>
      <c r="F14" s="3">
        <v>5.3227119757799999</v>
      </c>
      <c r="G14" s="3">
        <v>0.45661050108000001</v>
      </c>
      <c r="H14" s="3"/>
      <c r="I14" s="3"/>
      <c r="J14" s="3"/>
      <c r="K14" s="3">
        <v>0.45661050108000001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22" customFormat="1" outlineLevel="2" x14ac:dyDescent="0.35">
      <c r="A15" s="25" t="s">
        <v>9</v>
      </c>
      <c r="B15" s="26">
        <f t="shared" ref="B15:K15" si="6">B16+B18</f>
        <v>126.87284094792</v>
      </c>
      <c r="C15" s="26">
        <f t="shared" si="6"/>
        <v>124.10171540092999</v>
      </c>
      <c r="D15" s="26">
        <f t="shared" si="6"/>
        <v>118.97649675982998</v>
      </c>
      <c r="E15" s="26">
        <f t="shared" si="6"/>
        <v>128.30398152611002</v>
      </c>
      <c r="F15" s="26">
        <f t="shared" si="6"/>
        <v>498.25503463478998</v>
      </c>
      <c r="G15" s="26">
        <f t="shared" si="6"/>
        <v>103.08048172849999</v>
      </c>
      <c r="H15" s="26">
        <f t="shared" si="6"/>
        <v>97.747510454769994</v>
      </c>
      <c r="I15" s="26">
        <f t="shared" si="6"/>
        <v>59.824888130620003</v>
      </c>
      <c r="J15" s="26">
        <f t="shared" si="6"/>
        <v>47.918831812939999</v>
      </c>
      <c r="K15" s="26">
        <f t="shared" si="6"/>
        <v>308.57171212682999</v>
      </c>
    </row>
    <row r="16" spans="1:35" outlineLevel="3" collapsed="1" x14ac:dyDescent="0.3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3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35">
      <c r="A18" s="4" t="s">
        <v>6</v>
      </c>
      <c r="B18" s="3">
        <f t="shared" ref="B18:K18" si="8">SUM(B19:B21)</f>
        <v>126.8397778173</v>
      </c>
      <c r="C18" s="3">
        <f t="shared" si="8"/>
        <v>124.06865227031</v>
      </c>
      <c r="D18" s="3">
        <f t="shared" si="8"/>
        <v>118.94343362920999</v>
      </c>
      <c r="E18" s="3">
        <f t="shared" si="8"/>
        <v>128.27091839549001</v>
      </c>
      <c r="F18" s="3">
        <f t="shared" si="8"/>
        <v>498.12278211231001</v>
      </c>
      <c r="G18" s="3">
        <f t="shared" si="8"/>
        <v>103.04741859788</v>
      </c>
      <c r="H18" s="3">
        <f t="shared" si="8"/>
        <v>97.714447324150001</v>
      </c>
      <c r="I18" s="3">
        <f t="shared" si="8"/>
        <v>59.791825000000003</v>
      </c>
      <c r="J18" s="3">
        <f t="shared" si="8"/>
        <v>47.885768682319998</v>
      </c>
      <c r="K18" s="3">
        <f t="shared" si="8"/>
        <v>308.43945960435002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35">
      <c r="A19" s="5" t="s">
        <v>7</v>
      </c>
      <c r="B19" s="3">
        <v>14.4569824045</v>
      </c>
      <c r="C19" s="3">
        <v>7.6491022576500001</v>
      </c>
      <c r="D19" s="3">
        <v>13.44921458284</v>
      </c>
      <c r="E19" s="3"/>
      <c r="F19" s="3">
        <v>35.555299244990003</v>
      </c>
      <c r="G19" s="3"/>
      <c r="H19" s="3">
        <v>8.9472378452899992</v>
      </c>
      <c r="I19" s="3"/>
      <c r="J19" s="3"/>
      <c r="K19" s="3">
        <v>8.9472378452899992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35">
      <c r="A20" s="5" t="s">
        <v>4</v>
      </c>
      <c r="B20" s="3">
        <v>84.303921000000003</v>
      </c>
      <c r="C20" s="3">
        <v>103.769015</v>
      </c>
      <c r="D20" s="3">
        <v>59.126714</v>
      </c>
      <c r="E20" s="3">
        <v>87.778388355000004</v>
      </c>
      <c r="F20" s="3">
        <v>334.97803835500002</v>
      </c>
      <c r="G20" s="3">
        <v>82.932418549999994</v>
      </c>
      <c r="H20" s="3">
        <v>88.767209478859996</v>
      </c>
      <c r="I20" s="3">
        <v>59.791825000000003</v>
      </c>
      <c r="J20" s="3">
        <v>47.885768682319998</v>
      </c>
      <c r="K20" s="3">
        <v>279.37722171118003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35">
      <c r="A21" s="5" t="s">
        <v>8</v>
      </c>
      <c r="B21" s="3">
        <v>28.078874412800001</v>
      </c>
      <c r="C21" s="3">
        <v>12.650535012660001</v>
      </c>
      <c r="D21" s="3">
        <v>46.367505046369999</v>
      </c>
      <c r="E21" s="3">
        <v>40.492530040490003</v>
      </c>
      <c r="F21" s="3">
        <v>127.58944451232</v>
      </c>
      <c r="G21" s="3">
        <v>20.115000047879999</v>
      </c>
      <c r="H21" s="3"/>
      <c r="I21" s="3"/>
      <c r="J21" s="3"/>
      <c r="K21" s="3">
        <v>20.115000047879999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22" customFormat="1" outlineLevel="1" x14ac:dyDescent="0.35">
      <c r="A22" s="23" t="s">
        <v>10</v>
      </c>
      <c r="B22" s="24">
        <f t="shared" ref="B22:K22" si="9">B23+B44</f>
        <v>55.650683202060002</v>
      </c>
      <c r="C22" s="24">
        <f t="shared" si="9"/>
        <v>118.95175633961</v>
      </c>
      <c r="D22" s="24">
        <f t="shared" si="9"/>
        <v>52.86350539667</v>
      </c>
      <c r="E22" s="24">
        <f t="shared" si="9"/>
        <v>57.395583829559996</v>
      </c>
      <c r="F22" s="24">
        <f t="shared" si="9"/>
        <v>284.86152876789998</v>
      </c>
      <c r="G22" s="24">
        <f t="shared" si="9"/>
        <v>68.551174166599992</v>
      </c>
      <c r="H22" s="24">
        <f t="shared" si="9"/>
        <v>78.192926903660009</v>
      </c>
      <c r="I22" s="24">
        <f t="shared" si="9"/>
        <v>70.424620126630003</v>
      </c>
      <c r="J22" s="24">
        <f t="shared" si="9"/>
        <v>70.431804868789996</v>
      </c>
      <c r="K22" s="24">
        <f t="shared" si="9"/>
        <v>287.60052606568001</v>
      </c>
    </row>
    <row r="23" spans="1:35" s="22" customFormat="1" outlineLevel="2" x14ac:dyDescent="0.35">
      <c r="A23" s="25" t="s">
        <v>2</v>
      </c>
      <c r="B23" s="26">
        <f t="shared" ref="B23:K23" si="10">B24+B30+B34+B40</f>
        <v>22.63474401877</v>
      </c>
      <c r="C23" s="26">
        <f t="shared" si="10"/>
        <v>84.418933107440012</v>
      </c>
      <c r="D23" s="26">
        <f t="shared" si="10"/>
        <v>30.058565352719999</v>
      </c>
      <c r="E23" s="26">
        <f t="shared" si="10"/>
        <v>33.801102163249993</v>
      </c>
      <c r="F23" s="26">
        <f t="shared" si="10"/>
        <v>170.91334464217999</v>
      </c>
      <c r="G23" s="26">
        <f t="shared" si="10"/>
        <v>38.596615773629999</v>
      </c>
      <c r="H23" s="26">
        <f t="shared" si="10"/>
        <v>44.747483170300001</v>
      </c>
      <c r="I23" s="26">
        <f t="shared" si="10"/>
        <v>36.253721445289997</v>
      </c>
      <c r="J23" s="26">
        <f t="shared" si="10"/>
        <v>39.08326655263</v>
      </c>
      <c r="K23" s="26">
        <f t="shared" si="10"/>
        <v>158.68108694185</v>
      </c>
    </row>
    <row r="24" spans="1:35" outlineLevel="3" collapsed="1" x14ac:dyDescent="0.35">
      <c r="A24" s="4" t="s">
        <v>3</v>
      </c>
      <c r="B24" s="3">
        <f t="shared" ref="B24:K24" si="11">SUM(B25:B29)</f>
        <v>1.4498916600000002E-2</v>
      </c>
      <c r="C24" s="3">
        <f t="shared" si="11"/>
        <v>46.044635685710006</v>
      </c>
      <c r="D24" s="3">
        <f t="shared" si="11"/>
        <v>4.7639250039999997E-2</v>
      </c>
      <c r="E24" s="3">
        <f t="shared" si="11"/>
        <v>2.557035002E-2</v>
      </c>
      <c r="F24" s="3">
        <f t="shared" si="11"/>
        <v>46.13234420237</v>
      </c>
      <c r="G24" s="3">
        <f t="shared" si="11"/>
        <v>0.10050459772999999</v>
      </c>
      <c r="H24" s="3">
        <f t="shared" si="11"/>
        <v>10.027133368500001</v>
      </c>
      <c r="I24" s="3">
        <f t="shared" si="11"/>
        <v>7.0279575099999993E-3</v>
      </c>
      <c r="J24" s="3">
        <f t="shared" si="11"/>
        <v>4.7382000100000002E-2</v>
      </c>
      <c r="K24" s="3">
        <f t="shared" si="11"/>
        <v>10.182047923839999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35">
      <c r="A25" s="5" t="s">
        <v>7</v>
      </c>
      <c r="B25" s="3">
        <v>2.7897209100000001E-3</v>
      </c>
      <c r="C25" s="3">
        <v>2.5540139999999999E-3</v>
      </c>
      <c r="D25" s="3">
        <v>2.3298749999999999E-3</v>
      </c>
      <c r="E25" s="3">
        <v>2.3298749999999999E-3</v>
      </c>
      <c r="F25" s="3">
        <v>1.0003484910000001E-2</v>
      </c>
      <c r="G25" s="3">
        <v>3.1982849999999999E-3</v>
      </c>
      <c r="H25" s="3">
        <v>2.2506449999999999E-3</v>
      </c>
      <c r="I25" s="3">
        <v>2.2506449999999999E-3</v>
      </c>
      <c r="J25" s="3">
        <v>2.2506449999999999E-3</v>
      </c>
      <c r="K25" s="3">
        <v>9.9502199999999992E-3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35">
      <c r="A26" s="5" t="s">
        <v>11</v>
      </c>
      <c r="B26" s="3">
        <v>3.3560187999999999E-4</v>
      </c>
      <c r="C26" s="3">
        <v>3.6562500000000001E-4</v>
      </c>
      <c r="D26" s="3">
        <v>3.6562500000000001E-4</v>
      </c>
      <c r="E26" s="3">
        <v>3.6562500000000001E-4</v>
      </c>
      <c r="F26" s="3">
        <v>1.43247688E-3</v>
      </c>
      <c r="G26" s="3">
        <v>3.6318750000000001E-4</v>
      </c>
      <c r="H26" s="3">
        <v>3.6318750000000001E-4</v>
      </c>
      <c r="I26" s="3">
        <v>3.6318750000000001E-4</v>
      </c>
      <c r="J26" s="3">
        <v>3.6318750000000001E-4</v>
      </c>
      <c r="K26" s="3">
        <v>1.45275E-3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35">
      <c r="A27" s="5" t="s">
        <v>12</v>
      </c>
      <c r="B27" s="3"/>
      <c r="C27" s="3"/>
      <c r="D27" s="3"/>
      <c r="E27" s="3">
        <v>7.2922500000000001E-4</v>
      </c>
      <c r="F27" s="3">
        <v>7.2922500000000001E-4</v>
      </c>
      <c r="G27" s="3"/>
      <c r="H27" s="3"/>
      <c r="I27" s="3"/>
      <c r="J27" s="3">
        <v>5.9898000000000004E-4</v>
      </c>
      <c r="K27" s="3">
        <v>5.9898000000000004E-4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35">
      <c r="A28" s="5" t="s">
        <v>4</v>
      </c>
      <c r="B28" s="3"/>
      <c r="C28" s="3">
        <v>6.4999999999999996E-6</v>
      </c>
      <c r="D28" s="3"/>
      <c r="E28" s="3"/>
      <c r="F28" s="3">
        <v>6.4999999999999996E-6</v>
      </c>
      <c r="G28" s="3"/>
      <c r="H28" s="3">
        <v>6.5386999999999998E-6</v>
      </c>
      <c r="I28" s="3"/>
      <c r="J28" s="3"/>
      <c r="K28" s="3">
        <v>6.5386999999999998E-6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35">
      <c r="A29" s="5" t="s">
        <v>8</v>
      </c>
      <c r="B29" s="3">
        <v>1.1373593810000001E-2</v>
      </c>
      <c r="C29" s="3">
        <v>46.041709546710003</v>
      </c>
      <c r="D29" s="3">
        <v>4.4943750040000001E-2</v>
      </c>
      <c r="E29" s="3">
        <v>2.214562502E-2</v>
      </c>
      <c r="F29" s="3">
        <v>46.120172515580002</v>
      </c>
      <c r="G29" s="3">
        <v>9.6943125229999996E-2</v>
      </c>
      <c r="H29" s="3">
        <v>10.0245129973</v>
      </c>
      <c r="I29" s="3">
        <v>4.4141250099999996E-3</v>
      </c>
      <c r="J29" s="3">
        <v>4.41691876E-2</v>
      </c>
      <c r="K29" s="3">
        <v>10.17003943514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35">
      <c r="A30" s="4" t="s">
        <v>13</v>
      </c>
      <c r="B30" s="3">
        <f t="shared" ref="B30:K30" si="12">SUM(B31:B33)</f>
        <v>4.1326998903100005</v>
      </c>
      <c r="C30" s="3">
        <f t="shared" si="12"/>
        <v>0.24294992017</v>
      </c>
      <c r="D30" s="3">
        <f t="shared" si="12"/>
        <v>4.44520557379</v>
      </c>
      <c r="E30" s="3">
        <f t="shared" si="12"/>
        <v>0.21951156846</v>
      </c>
      <c r="F30" s="3">
        <f t="shared" si="12"/>
        <v>9.0403669527300003</v>
      </c>
      <c r="G30" s="3">
        <f t="shared" si="12"/>
        <v>10.36482073316</v>
      </c>
      <c r="H30" s="3">
        <f t="shared" si="12"/>
        <v>0.17451285924999999</v>
      </c>
      <c r="I30" s="3">
        <f t="shared" si="12"/>
        <v>10.37771530789</v>
      </c>
      <c r="J30" s="3">
        <f t="shared" si="12"/>
        <v>0.16131463780999999</v>
      </c>
      <c r="K30" s="3">
        <f t="shared" si="12"/>
        <v>21.078363538110001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35">
      <c r="A31" s="5" t="s">
        <v>7</v>
      </c>
      <c r="B31" s="10">
        <v>0.34567145145</v>
      </c>
      <c r="C31" s="10">
        <v>0.24294992017</v>
      </c>
      <c r="D31" s="10">
        <v>0.40860802405000002</v>
      </c>
      <c r="E31" s="10">
        <v>0.21951156846</v>
      </c>
      <c r="F31" s="10">
        <v>1.21674096413</v>
      </c>
      <c r="G31" s="10">
        <v>0.34532388034</v>
      </c>
      <c r="H31" s="10">
        <v>0.17451285924999999</v>
      </c>
      <c r="I31" s="10">
        <v>0.33301223953000003</v>
      </c>
      <c r="J31" s="10">
        <v>0.16131463780999999</v>
      </c>
      <c r="K31" s="10">
        <v>1.0141636169299999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35">
      <c r="A32" s="5" t="s">
        <v>11</v>
      </c>
      <c r="B32" s="3">
        <v>0.19251937827999999</v>
      </c>
      <c r="C32" s="3"/>
      <c r="D32" s="3">
        <v>0.20872357995999999</v>
      </c>
      <c r="E32" s="3"/>
      <c r="F32" s="3">
        <v>0.40124295824</v>
      </c>
      <c r="G32" s="3">
        <v>0.24201304256</v>
      </c>
      <c r="H32" s="3"/>
      <c r="I32" s="3">
        <v>0.26721925810000002</v>
      </c>
      <c r="J32" s="3"/>
      <c r="K32" s="3">
        <v>0.50923230066000003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35">
      <c r="A33" s="5" t="s">
        <v>8</v>
      </c>
      <c r="B33" s="3">
        <v>3.5945090605800001</v>
      </c>
      <c r="C33" s="3"/>
      <c r="D33" s="3">
        <v>3.8278739697800002</v>
      </c>
      <c r="E33" s="3"/>
      <c r="F33" s="3">
        <v>7.4223830303599998</v>
      </c>
      <c r="G33" s="3">
        <v>9.7774838102599997</v>
      </c>
      <c r="H33" s="3"/>
      <c r="I33" s="3">
        <v>9.7774838102599997</v>
      </c>
      <c r="J33" s="3"/>
      <c r="K33" s="3">
        <v>19.554967620519999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outlineLevel="3" collapsed="1" x14ac:dyDescent="0.35">
      <c r="A34" s="4" t="s">
        <v>14</v>
      </c>
      <c r="B34" s="3">
        <f t="shared" ref="B34:K34" si="13">SUM(B35:B39)</f>
        <v>1.7509186810000001E-2</v>
      </c>
      <c r="C34" s="3">
        <f t="shared" si="13"/>
        <v>3.3717282479999999E-2</v>
      </c>
      <c r="D34" s="3">
        <f t="shared" si="13"/>
        <v>0.10883798136</v>
      </c>
      <c r="E34" s="3">
        <f t="shared" si="13"/>
        <v>4.1189763019999999E-2</v>
      </c>
      <c r="F34" s="3">
        <f t="shared" si="13"/>
        <v>0.20125421367000002</v>
      </c>
      <c r="G34" s="3">
        <f t="shared" si="13"/>
        <v>0.10476749197</v>
      </c>
      <c r="H34" s="3">
        <f t="shared" si="13"/>
        <v>4.2793958389999998E-2</v>
      </c>
      <c r="I34" s="3">
        <f t="shared" si="13"/>
        <v>0.10417413464</v>
      </c>
      <c r="J34" s="3">
        <f t="shared" si="13"/>
        <v>4.5424771920000002E-2</v>
      </c>
      <c r="K34" s="3">
        <f t="shared" si="13"/>
        <v>0.29716035691999998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35">
      <c r="A35" s="5" t="s">
        <v>15</v>
      </c>
      <c r="B35" s="3"/>
      <c r="C35" s="3">
        <v>0</v>
      </c>
      <c r="D35" s="3"/>
      <c r="E35" s="3">
        <v>0</v>
      </c>
      <c r="F35" s="3">
        <v>0</v>
      </c>
      <c r="G35" s="3"/>
      <c r="H35" s="3">
        <v>0</v>
      </c>
      <c r="I35" s="3"/>
      <c r="J35" s="3">
        <v>0</v>
      </c>
      <c r="K35" s="3">
        <v>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35">
      <c r="A36" s="5" t="s">
        <v>7</v>
      </c>
      <c r="B36" s="3">
        <v>7.6939299100000002E-3</v>
      </c>
      <c r="C36" s="3">
        <v>3.3717282479999999E-2</v>
      </c>
      <c r="D36" s="3">
        <v>8.621298124E-2</v>
      </c>
      <c r="E36" s="3">
        <v>4.1189763019999999E-2</v>
      </c>
      <c r="F36" s="3">
        <v>0.16881395665000001</v>
      </c>
      <c r="G36" s="3">
        <v>8.19208253E-2</v>
      </c>
      <c r="H36" s="3">
        <v>4.2793958389999998E-2</v>
      </c>
      <c r="I36" s="3">
        <v>8.1699967819999997E-2</v>
      </c>
      <c r="J36" s="3">
        <v>4.5424771920000002E-2</v>
      </c>
      <c r="K36" s="3">
        <v>0.25183952342999999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35">
      <c r="A37" s="5" t="s">
        <v>11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35">
      <c r="A38" s="5" t="s">
        <v>12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35">
      <c r="A39" s="5" t="s">
        <v>8</v>
      </c>
      <c r="B39" s="3">
        <v>9.8152568999999995E-3</v>
      </c>
      <c r="C39" s="3"/>
      <c r="D39" s="3">
        <v>2.2625000119999999E-2</v>
      </c>
      <c r="E39" s="3"/>
      <c r="F39" s="3">
        <v>3.2440257020000002E-2</v>
      </c>
      <c r="G39" s="3">
        <v>2.2846666670000002E-2</v>
      </c>
      <c r="H39" s="3"/>
      <c r="I39" s="3">
        <v>2.2474166819999999E-2</v>
      </c>
      <c r="J39" s="3"/>
      <c r="K39" s="3">
        <v>4.5320833489999997E-2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outlineLevel="3" collapsed="1" x14ac:dyDescent="0.35">
      <c r="A40" s="4" t="s">
        <v>16</v>
      </c>
      <c r="B40" s="3">
        <f t="shared" ref="B40:K40" si="14">SUM(B41:B43)</f>
        <v>18.47003602505</v>
      </c>
      <c r="C40" s="3">
        <f t="shared" si="14"/>
        <v>38.097630219080003</v>
      </c>
      <c r="D40" s="3">
        <f t="shared" si="14"/>
        <v>25.45688254753</v>
      </c>
      <c r="E40" s="3">
        <f t="shared" si="14"/>
        <v>33.514830481749996</v>
      </c>
      <c r="F40" s="3">
        <f t="shared" si="14"/>
        <v>115.53937927341001</v>
      </c>
      <c r="G40" s="3">
        <f t="shared" si="14"/>
        <v>28.026522950770001</v>
      </c>
      <c r="H40" s="3">
        <f t="shared" si="14"/>
        <v>34.503042984160004</v>
      </c>
      <c r="I40" s="3">
        <f t="shared" si="14"/>
        <v>25.764804045249999</v>
      </c>
      <c r="J40" s="3">
        <f t="shared" si="14"/>
        <v>38.829145142800002</v>
      </c>
      <c r="K40" s="3">
        <f t="shared" si="14"/>
        <v>127.12351512298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35">
      <c r="A41" s="5" t="s">
        <v>7</v>
      </c>
      <c r="B41" s="3">
        <v>1.90217242687</v>
      </c>
      <c r="C41" s="3">
        <v>3.7105257916799999</v>
      </c>
      <c r="D41" s="3">
        <v>2.5259591586500001</v>
      </c>
      <c r="E41" s="3">
        <v>4.0293080570099997</v>
      </c>
      <c r="F41" s="3">
        <v>12.16796543421</v>
      </c>
      <c r="G41" s="3">
        <v>5.9018583321999998</v>
      </c>
      <c r="H41" s="3">
        <v>4.1190266592600002</v>
      </c>
      <c r="I41" s="3">
        <v>3.4315381194299999</v>
      </c>
      <c r="J41" s="3">
        <v>8.1257669807199999</v>
      </c>
      <c r="K41" s="3">
        <v>21.578190091610001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35">
      <c r="A42" s="5" t="s">
        <v>8</v>
      </c>
      <c r="B42" s="3">
        <v>8.0299099697800003</v>
      </c>
      <c r="C42" s="3">
        <v>24.19790351752</v>
      </c>
      <c r="D42" s="3">
        <v>12.1331248911</v>
      </c>
      <c r="E42" s="3">
        <v>18.83497507149</v>
      </c>
      <c r="F42" s="3">
        <v>63.19591344989</v>
      </c>
      <c r="G42" s="3">
        <v>11.727959793269999</v>
      </c>
      <c r="H42" s="3">
        <v>20.597537575339999</v>
      </c>
      <c r="I42" s="3">
        <v>12.403770315819999</v>
      </c>
      <c r="J42" s="3">
        <v>21.111391293050001</v>
      </c>
      <c r="K42" s="3">
        <v>65.840658977480004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idden="1" outlineLevel="4" x14ac:dyDescent="0.35">
      <c r="A43" s="5" t="s">
        <v>17</v>
      </c>
      <c r="B43" s="3">
        <v>8.5379536284000004</v>
      </c>
      <c r="C43" s="3">
        <v>10.18920090988</v>
      </c>
      <c r="D43" s="3">
        <v>10.797798497780001</v>
      </c>
      <c r="E43" s="3">
        <v>10.650547353249999</v>
      </c>
      <c r="F43" s="3">
        <v>40.175500389310002</v>
      </c>
      <c r="G43" s="3">
        <v>10.396704825300001</v>
      </c>
      <c r="H43" s="3">
        <v>9.7864787495600005</v>
      </c>
      <c r="I43" s="3">
        <v>9.92949561</v>
      </c>
      <c r="J43" s="3">
        <v>9.5919868690300003</v>
      </c>
      <c r="K43" s="3">
        <v>39.704666053890001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22" customFormat="1" outlineLevel="2" x14ac:dyDescent="0.35">
      <c r="A44" s="25" t="s">
        <v>9</v>
      </c>
      <c r="B44" s="26">
        <f t="shared" ref="B44:K44" si="15">B45+B49+B55</f>
        <v>33.015939183290001</v>
      </c>
      <c r="C44" s="26">
        <f t="shared" si="15"/>
        <v>34.532823232169996</v>
      </c>
      <c r="D44" s="26">
        <f t="shared" si="15"/>
        <v>22.804940043950001</v>
      </c>
      <c r="E44" s="26">
        <f t="shared" si="15"/>
        <v>23.594481666309999</v>
      </c>
      <c r="F44" s="26">
        <f t="shared" si="15"/>
        <v>113.94818412572</v>
      </c>
      <c r="G44" s="26">
        <f t="shared" si="15"/>
        <v>29.95455839297</v>
      </c>
      <c r="H44" s="26">
        <f t="shared" si="15"/>
        <v>33.445443733360001</v>
      </c>
      <c r="I44" s="26">
        <f t="shared" si="15"/>
        <v>34.170898681339999</v>
      </c>
      <c r="J44" s="26">
        <f t="shared" si="15"/>
        <v>31.348538316159999</v>
      </c>
      <c r="K44" s="26">
        <f t="shared" si="15"/>
        <v>128.91943912382999</v>
      </c>
    </row>
    <row r="45" spans="1:35" outlineLevel="3" collapsed="1" x14ac:dyDescent="0.35">
      <c r="A45" s="4" t="s">
        <v>13</v>
      </c>
      <c r="B45" s="3">
        <f t="shared" ref="B45:K45" si="16">SUM(B46:B48)</f>
        <v>1.9739176511800001</v>
      </c>
      <c r="C45" s="3">
        <f t="shared" si="16"/>
        <v>2.1412492168299999</v>
      </c>
      <c r="D45" s="3">
        <f t="shared" si="16"/>
        <v>2.2939755981799999</v>
      </c>
      <c r="E45" s="3">
        <f t="shared" si="16"/>
        <v>2.0453025491100001</v>
      </c>
      <c r="F45" s="3">
        <f t="shared" si="16"/>
        <v>8.454445015300001</v>
      </c>
      <c r="G45" s="3">
        <f t="shared" si="16"/>
        <v>2.1238400287000001</v>
      </c>
      <c r="H45" s="3">
        <f t="shared" si="16"/>
        <v>1.8163457377599999</v>
      </c>
      <c r="I45" s="3">
        <f t="shared" si="16"/>
        <v>2.0349439054</v>
      </c>
      <c r="J45" s="3">
        <f t="shared" si="16"/>
        <v>1.77944995764</v>
      </c>
      <c r="K45" s="3">
        <f t="shared" si="16"/>
        <v>7.7545796295000002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35">
      <c r="A46" s="5" t="s">
        <v>7</v>
      </c>
      <c r="B46" s="6">
        <v>1.9739176511800001</v>
      </c>
      <c r="C46" s="6">
        <v>2.1412492168299999</v>
      </c>
      <c r="D46" s="6">
        <v>2.2939755981799999</v>
      </c>
      <c r="E46" s="6">
        <v>2.0453025491100001</v>
      </c>
      <c r="F46" s="6">
        <v>8.454445015300001</v>
      </c>
      <c r="G46" s="6">
        <v>2.1238400287000001</v>
      </c>
      <c r="H46" s="6">
        <v>1.8163457377599999</v>
      </c>
      <c r="I46" s="6">
        <v>2.0349439054</v>
      </c>
      <c r="J46" s="6">
        <v>1.77944995764</v>
      </c>
      <c r="K46" s="6">
        <v>7.7545796295000002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35">
      <c r="A47" s="5" t="s">
        <v>11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35">
      <c r="A48" s="5" t="s">
        <v>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outlineLevel="3" collapsed="1" x14ac:dyDescent="0.35">
      <c r="A49" s="4" t="s">
        <v>14</v>
      </c>
      <c r="B49" s="3">
        <f t="shared" ref="B49:K49" si="17">SUM(B50:B54)</f>
        <v>0.21371757679</v>
      </c>
      <c r="C49" s="3">
        <f t="shared" si="17"/>
        <v>0.13080250234999999</v>
      </c>
      <c r="D49" s="3">
        <f t="shared" si="17"/>
        <v>0.23117319519000001</v>
      </c>
      <c r="E49" s="3">
        <f t="shared" si="17"/>
        <v>0.10201340335</v>
      </c>
      <c r="F49" s="3">
        <f t="shared" si="17"/>
        <v>0.67770667768000004</v>
      </c>
      <c r="G49" s="3">
        <f t="shared" si="17"/>
        <v>0.2591474976</v>
      </c>
      <c r="H49" s="3">
        <f t="shared" si="17"/>
        <v>0.11310239787</v>
      </c>
      <c r="I49" s="3">
        <f t="shared" si="17"/>
        <v>0.24837442470000001</v>
      </c>
      <c r="J49" s="3">
        <f t="shared" si="17"/>
        <v>0.10929715797</v>
      </c>
      <c r="K49" s="3">
        <f t="shared" si="17"/>
        <v>0.72992147813999997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35">
      <c r="A50" s="5" t="s">
        <v>15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35">
      <c r="A51" s="5" t="s">
        <v>7</v>
      </c>
      <c r="B51" s="3">
        <v>0.21371757679</v>
      </c>
      <c r="C51" s="3">
        <v>0.13080250234999999</v>
      </c>
      <c r="D51" s="3">
        <v>0.23117319519000001</v>
      </c>
      <c r="E51" s="3">
        <v>0.10201340335</v>
      </c>
      <c r="F51" s="3">
        <v>0.67770667768000004</v>
      </c>
      <c r="G51" s="3">
        <v>0.2591474976</v>
      </c>
      <c r="H51" s="3">
        <v>0.11310239787</v>
      </c>
      <c r="I51" s="3">
        <v>0.24837442470000001</v>
      </c>
      <c r="J51" s="3">
        <v>0.10929715797</v>
      </c>
      <c r="K51" s="3">
        <v>0.72992147813999997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35">
      <c r="A52" s="5" t="s">
        <v>11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35">
      <c r="A53" s="5" t="s">
        <v>12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35">
      <c r="A54" s="5" t="s">
        <v>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outlineLevel="3" collapsed="1" x14ac:dyDescent="0.35">
      <c r="A55" s="4" t="s">
        <v>16</v>
      </c>
      <c r="B55" s="3">
        <f t="shared" ref="B55:K55" si="18">SUM(B56:B58)</f>
        <v>30.828303955319999</v>
      </c>
      <c r="C55" s="3">
        <f t="shared" si="18"/>
        <v>32.260771512989997</v>
      </c>
      <c r="D55" s="3">
        <f t="shared" si="18"/>
        <v>20.279791250580001</v>
      </c>
      <c r="E55" s="3">
        <f t="shared" si="18"/>
        <v>21.447165713849998</v>
      </c>
      <c r="F55" s="3">
        <f t="shared" si="18"/>
        <v>104.81603243274</v>
      </c>
      <c r="G55" s="3">
        <f t="shared" si="18"/>
        <v>27.571570866670001</v>
      </c>
      <c r="H55" s="3">
        <f t="shared" si="18"/>
        <v>31.515995597730001</v>
      </c>
      <c r="I55" s="3">
        <f t="shared" si="18"/>
        <v>31.88758035124</v>
      </c>
      <c r="J55" s="3">
        <f t="shared" si="18"/>
        <v>29.459791200550001</v>
      </c>
      <c r="K55" s="3">
        <f t="shared" si="18"/>
        <v>120.43493801619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35">
      <c r="A56" s="5" t="s">
        <v>7</v>
      </c>
      <c r="B56" s="3">
        <v>0.63672459252000002</v>
      </c>
      <c r="C56" s="3">
        <v>4.1218636413</v>
      </c>
      <c r="D56" s="3">
        <v>0.71234066995</v>
      </c>
      <c r="E56" s="3">
        <v>4.6444692638999996</v>
      </c>
      <c r="F56" s="3">
        <v>10.11539816767</v>
      </c>
      <c r="G56" s="3">
        <v>0.72444293152000006</v>
      </c>
      <c r="H56" s="3">
        <v>7.1662110517200004</v>
      </c>
      <c r="I56" s="3">
        <v>5.0294884612999997</v>
      </c>
      <c r="J56" s="3">
        <v>4.9856952748000003</v>
      </c>
      <c r="K56" s="3">
        <v>17.905837719339999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idden="1" outlineLevel="4" x14ac:dyDescent="0.35">
      <c r="A57" s="5" t="s">
        <v>8</v>
      </c>
      <c r="B57" s="3">
        <v>7.6696294288800004</v>
      </c>
      <c r="C57" s="3">
        <v>5.3128547238600001</v>
      </c>
      <c r="D57" s="3">
        <v>8.1320224441899995</v>
      </c>
      <c r="E57" s="3">
        <v>5.3672683135100003</v>
      </c>
      <c r="F57" s="3">
        <v>26.481774910439999</v>
      </c>
      <c r="G57" s="3">
        <v>7.9003065150499996</v>
      </c>
      <c r="H57" s="3">
        <v>5.4029631259100004</v>
      </c>
      <c r="I57" s="3">
        <v>7.9112704698399998</v>
      </c>
      <c r="J57" s="3">
        <v>5.5272745056500003</v>
      </c>
      <c r="K57" s="3">
        <v>26.74181461645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idden="1" outlineLevel="4" x14ac:dyDescent="0.35">
      <c r="A58" s="5" t="s">
        <v>17</v>
      </c>
      <c r="B58" s="3">
        <v>22.521949933919998</v>
      </c>
      <c r="C58" s="3">
        <v>22.826053147829999</v>
      </c>
      <c r="D58" s="3">
        <v>11.435428136440001</v>
      </c>
      <c r="E58" s="3">
        <v>11.435428136440001</v>
      </c>
      <c r="F58" s="3">
        <v>68.218859354629998</v>
      </c>
      <c r="G58" s="3">
        <v>18.946821420100001</v>
      </c>
      <c r="H58" s="3">
        <v>18.946821420100001</v>
      </c>
      <c r="I58" s="3">
        <v>18.946821420100001</v>
      </c>
      <c r="J58" s="3">
        <v>18.946821420100001</v>
      </c>
      <c r="K58" s="3">
        <v>75.787285680400004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43.5" customHeight="1" x14ac:dyDescent="0.35">
      <c r="A59" s="27" t="s">
        <v>25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1" spans="1:35" s="20" customFormat="1" x14ac:dyDescent="0.35">
      <c r="A61" s="19"/>
      <c r="B61" s="15">
        <v>2027</v>
      </c>
      <c r="C61" s="15">
        <v>2028</v>
      </c>
      <c r="D61" s="15">
        <v>2029</v>
      </c>
      <c r="E61" s="15">
        <v>2030</v>
      </c>
      <c r="F61" s="15">
        <v>2031</v>
      </c>
      <c r="G61" s="15">
        <v>2032</v>
      </c>
      <c r="H61" s="15">
        <v>2033</v>
      </c>
      <c r="I61" s="15">
        <v>2034</v>
      </c>
      <c r="J61" s="15">
        <v>2035</v>
      </c>
      <c r="K61" s="15">
        <v>2036</v>
      </c>
      <c r="L61" s="15">
        <v>2037</v>
      </c>
      <c r="M61" s="15">
        <v>2038</v>
      </c>
    </row>
    <row r="62" spans="1:35" s="22" customFormat="1" x14ac:dyDescent="0.35">
      <c r="A62" s="21" t="s">
        <v>0</v>
      </c>
      <c r="B62" s="13">
        <f t="shared" ref="B62" si="19">B63+B80</f>
        <v>751.35722443397992</v>
      </c>
      <c r="C62" s="13">
        <f t="shared" ref="C62" si="20">C63+C80</f>
        <v>576.62766493056006</v>
      </c>
      <c r="D62" s="13">
        <f t="shared" ref="D62" si="21">D63+D80</f>
        <v>563.33717779717995</v>
      </c>
      <c r="E62" s="13">
        <f t="shared" ref="E62" si="22">E63+E80</f>
        <v>424.31528366127998</v>
      </c>
      <c r="F62" s="13">
        <f t="shared" ref="F62" si="23">F63+F80</f>
        <v>427.62260789880003</v>
      </c>
      <c r="G62" s="13">
        <f t="shared" ref="G62" si="24">G63+G80</f>
        <v>419.61527465219996</v>
      </c>
      <c r="H62" s="13">
        <f t="shared" ref="H62" si="25">H63+H80</f>
        <v>357.60314355706998</v>
      </c>
      <c r="I62" s="13">
        <f t="shared" ref="I62" si="26">I63+I80</f>
        <v>558.87982171498993</v>
      </c>
      <c r="J62" s="13">
        <f t="shared" ref="J62" si="27">J63+J80</f>
        <v>555.69918845678012</v>
      </c>
      <c r="K62" s="13">
        <f t="shared" ref="K62" si="28">K63+K80</f>
        <v>506.72119958959001</v>
      </c>
      <c r="L62" s="13">
        <f t="shared" ref="L62" si="29">L63+L80</f>
        <v>376.93606321490995</v>
      </c>
      <c r="M62" s="13">
        <f t="shared" ref="M62" si="30">M63+M80</f>
        <v>223.55257721020996</v>
      </c>
    </row>
    <row r="63" spans="1:35" s="22" customFormat="1" outlineLevel="1" x14ac:dyDescent="0.35">
      <c r="A63" s="23" t="s">
        <v>1</v>
      </c>
      <c r="B63" s="24">
        <f t="shared" ref="B63" si="31">B64+B73</f>
        <v>430.20193166569993</v>
      </c>
      <c r="C63" s="24">
        <f t="shared" ref="C63" si="32">C64+C73</f>
        <v>219.54751563996001</v>
      </c>
      <c r="D63" s="24">
        <f t="shared" ref="D63" si="33">D64+D73</f>
        <v>130.10275694328999</v>
      </c>
      <c r="E63" s="24">
        <f t="shared" ref="E63" si="34">E64+E73</f>
        <v>102.22254031716</v>
      </c>
      <c r="F63" s="24">
        <f t="shared" ref="F63" si="35">F64+F73</f>
        <v>120.03797459015</v>
      </c>
      <c r="G63" s="24">
        <f t="shared" ref="G63" si="36">G64+G73</f>
        <v>102.30892037626001</v>
      </c>
      <c r="H63" s="24">
        <f t="shared" ref="H63" si="37">H64+H73</f>
        <v>106.91301938049</v>
      </c>
      <c r="I63" s="24">
        <f t="shared" ref="I63" si="38">I64+I73</f>
        <v>102.07368877196001</v>
      </c>
      <c r="J63" s="24">
        <f t="shared" ref="J63" si="39">J64+J73</f>
        <v>109.24114873276001</v>
      </c>
      <c r="K63" s="24">
        <f t="shared" ref="K63" si="40">K64+K73</f>
        <v>124.039642125</v>
      </c>
      <c r="L63" s="24">
        <f t="shared" ref="L63" si="41">L64+L73</f>
        <v>165.276834471</v>
      </c>
      <c r="M63" s="24">
        <f t="shared" ref="M63" si="42">M64+M73</f>
        <v>46.096917206999997</v>
      </c>
    </row>
    <row r="64" spans="1:35" s="22" customFormat="1" outlineLevel="2" x14ac:dyDescent="0.35">
      <c r="A64" s="25" t="s">
        <v>2</v>
      </c>
      <c r="B64" s="26">
        <f t="shared" ref="B64" si="43">B65+B67+B69</f>
        <v>149.54806597510998</v>
      </c>
      <c r="C64" s="26">
        <f t="shared" ref="C64" si="44">C65+C67+C69</f>
        <v>103.55960011748</v>
      </c>
      <c r="D64" s="26">
        <f t="shared" ref="D64" si="45">D65+D67+D69</f>
        <v>80.58982442080999</v>
      </c>
      <c r="E64" s="26">
        <f t="shared" ref="E64" si="46">E65+E67+E69</f>
        <v>65.172486794679998</v>
      </c>
      <c r="F64" s="26">
        <f t="shared" ref="F64" si="47">F65+F67+F69</f>
        <v>61.846924078560001</v>
      </c>
      <c r="G64" s="26">
        <f t="shared" ref="G64" si="48">G65+G67+G69</f>
        <v>57.277968853779996</v>
      </c>
      <c r="H64" s="26">
        <f t="shared" ref="H64" si="49">H65+H67+H69</f>
        <v>53.932902858010003</v>
      </c>
      <c r="I64" s="26">
        <f t="shared" ref="I64" si="50">I65+I67+I69</f>
        <v>49.84369224948</v>
      </c>
      <c r="J64" s="26">
        <f t="shared" ref="J64" si="51">J65+J67+J69</f>
        <v>45.171152209780004</v>
      </c>
      <c r="K64" s="26">
        <f t="shared" ref="K64" si="52">K65+K67+K69</f>
        <v>40.118598124999998</v>
      </c>
      <c r="L64" s="26">
        <f t="shared" ref="L64" si="53">L65+L67+L69</f>
        <v>33.179090471000002</v>
      </c>
      <c r="M64" s="26">
        <f t="shared" ref="M64" si="54">M65+M67+M69</f>
        <v>18.999173206999998</v>
      </c>
    </row>
    <row r="65" spans="1:13" s="7" customFormat="1" outlineLevel="3" collapsed="1" x14ac:dyDescent="0.35">
      <c r="A65" s="11" t="s">
        <v>3</v>
      </c>
      <c r="B65" s="10">
        <f t="shared" ref="B65" si="55">SUM(B66:B66)</f>
        <v>2.5000000000000001E-4</v>
      </c>
      <c r="C65" s="10">
        <f t="shared" ref="C65" si="56">SUM(C66:C66)</f>
        <v>2.5000000000000001E-4</v>
      </c>
      <c r="D65" s="10">
        <f t="shared" ref="D65" si="57">SUM(D66:D66)</f>
        <v>0</v>
      </c>
      <c r="E65" s="10">
        <f t="shared" ref="E65" si="58">SUM(E66:E66)</f>
        <v>0</v>
      </c>
      <c r="F65" s="10">
        <f t="shared" ref="F65" si="59">SUM(F66:F66)</f>
        <v>0</v>
      </c>
      <c r="G65" s="10">
        <f t="shared" ref="G65" si="60">SUM(G66:G66)</f>
        <v>0</v>
      </c>
      <c r="H65" s="10">
        <f t="shared" ref="H65" si="61">SUM(H66:H66)</f>
        <v>0</v>
      </c>
      <c r="I65" s="10">
        <f t="shared" ref="I65" si="62">SUM(I66:I66)</f>
        <v>0</v>
      </c>
      <c r="J65" s="10">
        <f t="shared" ref="J65" si="63">SUM(J66:J66)</f>
        <v>0</v>
      </c>
      <c r="K65" s="10">
        <f t="shared" ref="K65" si="64">SUM(K66:K66)</f>
        <v>0</v>
      </c>
      <c r="L65" s="10">
        <f t="shared" ref="L65" si="65">SUM(L66:L66)</f>
        <v>0</v>
      </c>
      <c r="M65" s="10">
        <f t="shared" ref="M65" si="66">SUM(M66:M66)</f>
        <v>0</v>
      </c>
    </row>
    <row r="66" spans="1:13" s="7" customFormat="1" hidden="1" outlineLevel="4" x14ac:dyDescent="0.35">
      <c r="A66" s="12" t="s">
        <v>4</v>
      </c>
      <c r="B66" s="10">
        <v>2.5000000000000001E-4</v>
      </c>
      <c r="C66" s="10">
        <v>2.5000000000000001E-4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s="7" customFormat="1" outlineLevel="3" collapsed="1" x14ac:dyDescent="0.35">
      <c r="A67" s="11" t="s">
        <v>5</v>
      </c>
      <c r="B67" s="10">
        <f t="shared" ref="B67" si="67">SUM(B68:B68)</f>
        <v>5.7018048170000002E-2</v>
      </c>
      <c r="C67" s="10">
        <f t="shared" ref="C67" si="68">SUM(C68:C68)</f>
        <v>5.0412240580000003E-2</v>
      </c>
      <c r="D67" s="10">
        <f t="shared" ref="D67" si="69">SUM(D68:D68)</f>
        <v>4.3792795910000001E-2</v>
      </c>
      <c r="E67" s="10">
        <f t="shared" ref="E67" si="70">SUM(E68:E68)</f>
        <v>3.7180169780000001E-2</v>
      </c>
      <c r="F67" s="10">
        <f t="shared" ref="F67" si="71">SUM(F68:F68)</f>
        <v>3.0567543660000002E-2</v>
      </c>
      <c r="G67" s="10">
        <f t="shared" ref="G67" si="72">SUM(G68:G68)</f>
        <v>2.3961736080000001E-2</v>
      </c>
      <c r="H67" s="10">
        <f t="shared" ref="H67" si="73">SUM(H68:H68)</f>
        <v>1.7342291409999998E-2</v>
      </c>
      <c r="I67" s="10">
        <f t="shared" ref="I67" si="74">SUM(I68:I68)</f>
        <v>1.072966528E-2</v>
      </c>
      <c r="J67" s="10">
        <f t="shared" ref="J67" si="75">SUM(J68:J68)</f>
        <v>4.1170391799999996E-3</v>
      </c>
      <c r="K67" s="10">
        <f t="shared" ref="K67" si="76">SUM(K68:K68)</f>
        <v>0</v>
      </c>
      <c r="L67" s="10">
        <f t="shared" ref="L67" si="77">SUM(L68:L68)</f>
        <v>0</v>
      </c>
      <c r="M67" s="10">
        <f t="shared" ref="M67" si="78">SUM(M68:M68)</f>
        <v>0</v>
      </c>
    </row>
    <row r="68" spans="1:13" s="7" customFormat="1" hidden="1" outlineLevel="4" x14ac:dyDescent="0.35">
      <c r="A68" s="12" t="s">
        <v>4</v>
      </c>
      <c r="B68" s="10">
        <v>5.7018048170000002E-2</v>
      </c>
      <c r="C68" s="10">
        <v>5.0412240580000003E-2</v>
      </c>
      <c r="D68" s="10">
        <v>4.3792795910000001E-2</v>
      </c>
      <c r="E68" s="10">
        <v>3.7180169780000001E-2</v>
      </c>
      <c r="F68" s="10">
        <v>3.0567543660000002E-2</v>
      </c>
      <c r="G68" s="10">
        <v>2.3961736080000001E-2</v>
      </c>
      <c r="H68" s="10">
        <v>1.7342291409999998E-2</v>
      </c>
      <c r="I68" s="10">
        <v>1.072966528E-2</v>
      </c>
      <c r="J68" s="10">
        <v>4.1170391799999996E-3</v>
      </c>
      <c r="K68" s="10"/>
      <c r="L68" s="10"/>
      <c r="M68" s="10"/>
    </row>
    <row r="69" spans="1:13" s="7" customFormat="1" outlineLevel="3" collapsed="1" x14ac:dyDescent="0.35">
      <c r="A69" s="11" t="s">
        <v>6</v>
      </c>
      <c r="B69" s="10">
        <f t="shared" ref="B69" si="79">SUM(B70:B72)</f>
        <v>149.49079792693999</v>
      </c>
      <c r="C69" s="10">
        <f t="shared" ref="C69" si="80">SUM(C70:C72)</f>
        <v>103.50893787690001</v>
      </c>
      <c r="D69" s="10">
        <f t="shared" ref="D69" si="81">SUM(D70:D72)</f>
        <v>80.546031624899996</v>
      </c>
      <c r="E69" s="10">
        <f t="shared" ref="E69" si="82">SUM(E70:E72)</f>
        <v>65.135306624899997</v>
      </c>
      <c r="F69" s="10">
        <f t="shared" ref="F69" si="83">SUM(F70:F72)</f>
        <v>61.816356534900002</v>
      </c>
      <c r="G69" s="10">
        <f t="shared" ref="G69" si="84">SUM(G70:G72)</f>
        <v>57.254007117699999</v>
      </c>
      <c r="H69" s="10">
        <f t="shared" ref="H69" si="85">SUM(H70:H72)</f>
        <v>53.9155605666</v>
      </c>
      <c r="I69" s="10">
        <f t="shared" ref="I69" si="86">SUM(I70:I72)</f>
        <v>49.832962584199997</v>
      </c>
      <c r="J69" s="10">
        <f t="shared" ref="J69" si="87">SUM(J70:J72)</f>
        <v>45.167035170600002</v>
      </c>
      <c r="K69" s="10">
        <f t="shared" ref="K69" si="88">SUM(K70:K72)</f>
        <v>40.118598124999998</v>
      </c>
      <c r="L69" s="10">
        <f t="shared" ref="L69" si="89">SUM(L70:L72)</f>
        <v>33.179090471000002</v>
      </c>
      <c r="M69" s="10">
        <f t="shared" ref="M69" si="90">SUM(M70:M72)</f>
        <v>18.999173206999998</v>
      </c>
    </row>
    <row r="70" spans="1:13" s="7" customFormat="1" hidden="1" outlineLevel="4" x14ac:dyDescent="0.35">
      <c r="A70" s="12" t="s">
        <v>7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s="7" customFormat="1" hidden="1" outlineLevel="4" x14ac:dyDescent="0.35">
      <c r="A71" s="12" t="s">
        <v>4</v>
      </c>
      <c r="B71" s="10">
        <v>149.49079792693999</v>
      </c>
      <c r="C71" s="10">
        <v>103.50893787690001</v>
      </c>
      <c r="D71" s="10">
        <v>80.546031624899996</v>
      </c>
      <c r="E71" s="10">
        <v>65.135306624899997</v>
      </c>
      <c r="F71" s="10">
        <v>61.816356534900002</v>
      </c>
      <c r="G71" s="10">
        <v>57.254007117699999</v>
      </c>
      <c r="H71" s="10">
        <v>53.9155605666</v>
      </c>
      <c r="I71" s="10">
        <v>49.832962584199997</v>
      </c>
      <c r="J71" s="10">
        <v>45.167035170600002</v>
      </c>
      <c r="K71" s="10">
        <v>40.118598124999998</v>
      </c>
      <c r="L71" s="10">
        <v>33.179090471000002</v>
      </c>
      <c r="M71" s="10">
        <v>18.999173206999998</v>
      </c>
    </row>
    <row r="72" spans="1:13" s="7" customFormat="1" hidden="1" outlineLevel="4" x14ac:dyDescent="0.35">
      <c r="A72" s="12" t="s">
        <v>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s="22" customFormat="1" outlineLevel="2" x14ac:dyDescent="0.35">
      <c r="A73" s="25" t="s">
        <v>9</v>
      </c>
      <c r="B73" s="26">
        <f t="shared" ref="B73" si="91">B74+B76</f>
        <v>280.65386569058995</v>
      </c>
      <c r="C73" s="26">
        <f t="shared" ref="C73" si="92">C74+C76</f>
        <v>115.98791552248001</v>
      </c>
      <c r="D73" s="26">
        <f t="shared" ref="D73" si="93">D74+D76</f>
        <v>49.51293252248</v>
      </c>
      <c r="E73" s="26">
        <f t="shared" ref="E73" si="94">E74+E76</f>
        <v>37.050053522479999</v>
      </c>
      <c r="F73" s="26">
        <f t="shared" ref="F73" si="95">F74+F76</f>
        <v>58.191050511589999</v>
      </c>
      <c r="G73" s="26">
        <f t="shared" ref="G73" si="96">G74+G76</f>
        <v>45.030951522480002</v>
      </c>
      <c r="H73" s="26">
        <f t="shared" ref="H73" si="97">H74+H76</f>
        <v>52.980116522480003</v>
      </c>
      <c r="I73" s="26">
        <f t="shared" ref="I73" si="98">I74+I76</f>
        <v>52.22999652248</v>
      </c>
      <c r="J73" s="26">
        <f t="shared" ref="J73" si="99">J74+J76</f>
        <v>64.069996522980006</v>
      </c>
      <c r="K73" s="26">
        <f t="shared" ref="K73" si="100">K74+K76</f>
        <v>83.921043999999995</v>
      </c>
      <c r="L73" s="26">
        <f t="shared" ref="L73" si="101">L74+L76</f>
        <v>132.09774400000001</v>
      </c>
      <c r="M73" s="26">
        <f t="shared" ref="M73" si="102">M74+M76</f>
        <v>27.097743999999999</v>
      </c>
    </row>
    <row r="74" spans="1:13" s="7" customFormat="1" outlineLevel="3" collapsed="1" x14ac:dyDescent="0.35">
      <c r="A74" s="11" t="s">
        <v>5</v>
      </c>
      <c r="B74" s="10">
        <f t="shared" ref="B74" si="103">SUM(B75:B75)</f>
        <v>0.13225252248</v>
      </c>
      <c r="C74" s="10">
        <f t="shared" ref="C74" si="104">SUM(C75:C75)</f>
        <v>0.13225252248</v>
      </c>
      <c r="D74" s="10">
        <f t="shared" ref="D74" si="105">SUM(D75:D75)</f>
        <v>0.13225252248</v>
      </c>
      <c r="E74" s="10">
        <f t="shared" ref="E74" si="106">SUM(E75:E75)</f>
        <v>0.13225252248</v>
      </c>
      <c r="F74" s="10">
        <f t="shared" ref="F74" si="107">SUM(F75:F75)</f>
        <v>0.13225252248</v>
      </c>
      <c r="G74" s="10">
        <f t="shared" ref="G74" si="108">SUM(G75:G75)</f>
        <v>0.13225252248</v>
      </c>
      <c r="H74" s="10">
        <f t="shared" ref="H74" si="109">SUM(H75:H75)</f>
        <v>0.13225252248</v>
      </c>
      <c r="I74" s="10">
        <f t="shared" ref="I74" si="110">SUM(I75:I75)</f>
        <v>0.13225252248</v>
      </c>
      <c r="J74" s="10">
        <f t="shared" ref="J74" si="111">SUM(J75:J75)</f>
        <v>0.13225252298000001</v>
      </c>
      <c r="K74" s="10">
        <f t="shared" ref="K74" si="112">SUM(K75:K75)</f>
        <v>0</v>
      </c>
      <c r="L74" s="10">
        <f t="shared" ref="L74" si="113">SUM(L75:L75)</f>
        <v>0</v>
      </c>
      <c r="M74" s="10">
        <f t="shared" ref="M74" si="114">SUM(M75:M75)</f>
        <v>0</v>
      </c>
    </row>
    <row r="75" spans="1:13" s="7" customFormat="1" hidden="1" outlineLevel="4" x14ac:dyDescent="0.35">
      <c r="A75" s="12" t="s">
        <v>4</v>
      </c>
      <c r="B75" s="10">
        <v>0.13225252248</v>
      </c>
      <c r="C75" s="10">
        <v>0.13225252248</v>
      </c>
      <c r="D75" s="10">
        <v>0.13225252248</v>
      </c>
      <c r="E75" s="10">
        <v>0.13225252248</v>
      </c>
      <c r="F75" s="10">
        <v>0.13225252248</v>
      </c>
      <c r="G75" s="10">
        <v>0.13225252248</v>
      </c>
      <c r="H75" s="10">
        <v>0.13225252248</v>
      </c>
      <c r="I75" s="10">
        <v>0.13225252248</v>
      </c>
      <c r="J75" s="10">
        <v>0.13225252298000001</v>
      </c>
      <c r="K75" s="10"/>
      <c r="L75" s="10"/>
      <c r="M75" s="10"/>
    </row>
    <row r="76" spans="1:13" s="7" customFormat="1" outlineLevel="3" collapsed="1" x14ac:dyDescent="0.35">
      <c r="A76" s="11" t="s">
        <v>6</v>
      </c>
      <c r="B76" s="10">
        <f t="shared" ref="B76" si="115">SUM(B77:B79)</f>
        <v>280.52161316810998</v>
      </c>
      <c r="C76" s="10">
        <f t="shared" ref="C76" si="116">SUM(C77:C79)</f>
        <v>115.85566300000001</v>
      </c>
      <c r="D76" s="10">
        <f t="shared" ref="D76" si="117">SUM(D77:D79)</f>
        <v>49.380679999999998</v>
      </c>
      <c r="E76" s="10">
        <f t="shared" ref="E76" si="118">SUM(E77:E79)</f>
        <v>36.917800999999997</v>
      </c>
      <c r="F76" s="10">
        <f t="shared" ref="F76" si="119">SUM(F77:F79)</f>
        <v>58.058797989109998</v>
      </c>
      <c r="G76" s="10">
        <f t="shared" ref="G76" si="120">SUM(G77:G79)</f>
        <v>44.898699000000001</v>
      </c>
      <c r="H76" s="10">
        <f t="shared" ref="H76" si="121">SUM(H77:H79)</f>
        <v>52.847864000000001</v>
      </c>
      <c r="I76" s="10">
        <f t="shared" ref="I76" si="122">SUM(I77:I79)</f>
        <v>52.097743999999999</v>
      </c>
      <c r="J76" s="10">
        <f t="shared" ref="J76" si="123">SUM(J77:J79)</f>
        <v>63.937744000000002</v>
      </c>
      <c r="K76" s="10">
        <f t="shared" ref="K76" si="124">SUM(K77:K79)</f>
        <v>83.921043999999995</v>
      </c>
      <c r="L76" s="10">
        <f t="shared" ref="L76" si="125">SUM(L77:L79)</f>
        <v>132.09774400000001</v>
      </c>
      <c r="M76" s="10">
        <f t="shared" ref="M76" si="126">SUM(M77:M79)</f>
        <v>27.097743999999999</v>
      </c>
    </row>
    <row r="77" spans="1:13" s="7" customFormat="1" hidden="1" outlineLevel="4" x14ac:dyDescent="0.35">
      <c r="A77" s="12" t="s">
        <v>7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s="7" customFormat="1" hidden="1" outlineLevel="4" x14ac:dyDescent="0.35">
      <c r="A78" s="12" t="s">
        <v>4</v>
      </c>
      <c r="B78" s="10">
        <v>280.52161316810998</v>
      </c>
      <c r="C78" s="10">
        <v>115.85566300000001</v>
      </c>
      <c r="D78" s="10">
        <v>49.380679999999998</v>
      </c>
      <c r="E78" s="10">
        <v>36.917800999999997</v>
      </c>
      <c r="F78" s="10">
        <v>58.058797989109998</v>
      </c>
      <c r="G78" s="10">
        <v>44.898699000000001</v>
      </c>
      <c r="H78" s="10">
        <v>52.847864000000001</v>
      </c>
      <c r="I78" s="10">
        <v>52.097743999999999</v>
      </c>
      <c r="J78" s="10">
        <v>63.937744000000002</v>
      </c>
      <c r="K78" s="10">
        <v>83.921043999999995</v>
      </c>
      <c r="L78" s="10">
        <v>132.09774400000001</v>
      </c>
      <c r="M78" s="10">
        <v>27.097743999999999</v>
      </c>
    </row>
    <row r="79" spans="1:13" s="7" customFormat="1" hidden="1" outlineLevel="4" x14ac:dyDescent="0.35">
      <c r="A79" s="12" t="s">
        <v>8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s="22" customFormat="1" outlineLevel="1" x14ac:dyDescent="0.35">
      <c r="A80" s="23" t="s">
        <v>10</v>
      </c>
      <c r="B80" s="24">
        <f t="shared" ref="B80" si="127">B81+B102</f>
        <v>321.15529276827999</v>
      </c>
      <c r="C80" s="24">
        <f t="shared" ref="C80" si="128">C81+C102</f>
        <v>357.08014929059999</v>
      </c>
      <c r="D80" s="24">
        <f t="shared" ref="D80" si="129">D81+D102</f>
        <v>433.23442085388996</v>
      </c>
      <c r="E80" s="24">
        <f t="shared" ref="E80" si="130">E81+E102</f>
        <v>322.09274334411998</v>
      </c>
      <c r="F80" s="24">
        <f t="shared" ref="F80" si="131">F81+F102</f>
        <v>307.58463330865004</v>
      </c>
      <c r="G80" s="24">
        <f t="shared" ref="G80" si="132">G81+G102</f>
        <v>317.30635427593995</v>
      </c>
      <c r="H80" s="24">
        <f t="shared" ref="H80" si="133">H81+H102</f>
        <v>250.69012417657999</v>
      </c>
      <c r="I80" s="24">
        <f t="shared" ref="I80" si="134">I81+I102</f>
        <v>456.80613294302998</v>
      </c>
      <c r="J80" s="24">
        <f t="shared" ref="J80" si="135">J81+J102</f>
        <v>446.45803972402007</v>
      </c>
      <c r="K80" s="24">
        <f t="shared" ref="K80" si="136">K81+K102</f>
        <v>382.68155746459001</v>
      </c>
      <c r="L80" s="24">
        <f t="shared" ref="L80" si="137">L81+L102</f>
        <v>211.65922874390998</v>
      </c>
      <c r="M80" s="24">
        <f t="shared" ref="M80" si="138">M81+M102</f>
        <v>177.45566000320997</v>
      </c>
    </row>
    <row r="81" spans="1:13" s="22" customFormat="1" outlineLevel="2" x14ac:dyDescent="0.35">
      <c r="A81" s="25" t="s">
        <v>2</v>
      </c>
      <c r="B81" s="26">
        <f t="shared" ref="B81" si="139">B82+B88+B92+B98</f>
        <v>164.77746989772999</v>
      </c>
      <c r="C81" s="26">
        <f t="shared" ref="C81" si="140">C82+C88+C92+C98</f>
        <v>214.77817759640999</v>
      </c>
      <c r="D81" s="26">
        <f t="shared" ref="D81" si="141">D82+D88+D92+D98</f>
        <v>154.95167956440997</v>
      </c>
      <c r="E81" s="26">
        <f t="shared" ref="E81" si="142">E82+E88+E92+E98</f>
        <v>128.06017473795001</v>
      </c>
      <c r="F81" s="26">
        <f t="shared" ref="F81" si="143">F82+F88+F92+F98</f>
        <v>112.01873785038001</v>
      </c>
      <c r="G81" s="26">
        <f t="shared" ref="G81" si="144">G82+G88+G92+G98</f>
        <v>106.53129342808001</v>
      </c>
      <c r="H81" s="26">
        <f t="shared" ref="H81" si="145">H82+H88+H92+H98</f>
        <v>100.38153936793</v>
      </c>
      <c r="I81" s="26">
        <f t="shared" ref="I81" si="146">I82+I88+I92+I98</f>
        <v>104.13154669708999</v>
      </c>
      <c r="J81" s="26">
        <f t="shared" ref="J81" si="147">J82+J88+J92+J98</f>
        <v>85.598253934539997</v>
      </c>
      <c r="K81" s="26">
        <f t="shared" ref="K81" si="148">K82+K88+K92+K98</f>
        <v>69.687638515149999</v>
      </c>
      <c r="L81" s="26">
        <f t="shared" ref="L81" si="149">L82+L88+L92+L98</f>
        <v>59.283413320939999</v>
      </c>
      <c r="M81" s="26">
        <f t="shared" ref="M81" si="150">M82+M88+M92+M98</f>
        <v>56.187619362380005</v>
      </c>
    </row>
    <row r="82" spans="1:13" s="7" customFormat="1" outlineLevel="3" collapsed="1" x14ac:dyDescent="0.35">
      <c r="A82" s="11" t="s">
        <v>3</v>
      </c>
      <c r="B82" s="10">
        <f t="shared" ref="B82" si="151">SUM(B83:B87)</f>
        <v>6.0483762257500002</v>
      </c>
      <c r="C82" s="10">
        <f t="shared" ref="C82" si="152">SUM(C83:C87)</f>
        <v>53.686460605859999</v>
      </c>
      <c r="D82" s="10">
        <f t="shared" ref="D82" si="153">SUM(D83:D87)</f>
        <v>4.0938330049999999E-2</v>
      </c>
      <c r="E82" s="10">
        <f t="shared" ref="E82" si="154">SUM(E83:E87)</f>
        <v>3.6090660019999998E-2</v>
      </c>
      <c r="F82" s="10">
        <f t="shared" ref="F82" si="155">SUM(F83:F87)</f>
        <v>3.4866660019999995E-2</v>
      </c>
      <c r="G82" s="10">
        <f t="shared" ref="G82" si="156">SUM(G83:G87)</f>
        <v>3.4001700019999997E-2</v>
      </c>
      <c r="H82" s="10">
        <f t="shared" ref="H82" si="157">SUM(H83:H87)</f>
        <v>3.4001700019999997E-2</v>
      </c>
      <c r="I82" s="10">
        <f t="shared" ref="I82" si="158">SUM(I83:I87)</f>
        <v>3.2369700019999996E-2</v>
      </c>
      <c r="J82" s="10">
        <f t="shared" ref="J82" si="159">SUM(J83:J87)</f>
        <v>3.1722000020000002E-2</v>
      </c>
      <c r="K82" s="10">
        <f t="shared" ref="K82" si="160">SUM(K83:K87)</f>
        <v>3.1722000020000002E-2</v>
      </c>
      <c r="L82" s="10">
        <f t="shared" ref="L82" si="161">SUM(L83:L87)</f>
        <v>3.072750002E-2</v>
      </c>
      <c r="M82" s="10">
        <f t="shared" ref="M82" si="162">SUM(M83:M87)</f>
        <v>3.0396000020000001E-2</v>
      </c>
    </row>
    <row r="83" spans="1:13" s="7" customFormat="1" hidden="1" outlineLevel="4" x14ac:dyDescent="0.35">
      <c r="A83" s="12" t="s">
        <v>7</v>
      </c>
      <c r="B83" s="10">
        <v>1.0061519999999999E-2</v>
      </c>
      <c r="C83" s="10">
        <v>7.4920799999999999E-3</v>
      </c>
      <c r="D83" s="10">
        <v>1.395755E-3</v>
      </c>
      <c r="E83" s="10">
        <v>8.6496000000000001E-4</v>
      </c>
      <c r="F83" s="10">
        <v>8.6496000000000001E-4</v>
      </c>
      <c r="G83" s="10"/>
      <c r="H83" s="10"/>
      <c r="I83" s="10"/>
      <c r="J83" s="10"/>
      <c r="K83" s="10"/>
      <c r="L83" s="10"/>
      <c r="M83" s="10"/>
    </row>
    <row r="84" spans="1:13" s="7" customFormat="1" hidden="1" outlineLevel="4" x14ac:dyDescent="0.35">
      <c r="A84" s="12" t="s">
        <v>11</v>
      </c>
      <c r="B84" s="10">
        <v>1.469E-3</v>
      </c>
      <c r="C84" s="10">
        <v>1.482E-3</v>
      </c>
      <c r="D84" s="10">
        <v>1.4885E-3</v>
      </c>
      <c r="E84" s="10">
        <v>1.3259999999999999E-3</v>
      </c>
      <c r="F84" s="10">
        <v>1.3259999999999999E-3</v>
      </c>
      <c r="G84" s="10">
        <v>1.3259999999999999E-3</v>
      </c>
      <c r="H84" s="10">
        <v>1.3259999999999999E-3</v>
      </c>
      <c r="I84" s="10">
        <v>1.3259999999999999E-3</v>
      </c>
      <c r="J84" s="10">
        <v>1.3259999999999999E-3</v>
      </c>
      <c r="K84" s="10">
        <v>1.3259999999999999E-3</v>
      </c>
      <c r="L84" s="10">
        <v>3.3149999999999998E-4</v>
      </c>
      <c r="M84" s="10"/>
    </row>
    <row r="85" spans="1:13" s="7" customFormat="1" hidden="1" outlineLevel="4" x14ac:dyDescent="0.35">
      <c r="A85" s="12" t="s">
        <v>12</v>
      </c>
      <c r="B85" s="10">
        <v>6.0568000000000004E-4</v>
      </c>
      <c r="C85" s="10">
        <v>6.1103999999999998E-4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s="7" customFormat="1" hidden="1" outlineLevel="4" x14ac:dyDescent="0.35">
      <c r="A86" s="12" t="s">
        <v>4</v>
      </c>
      <c r="B86" s="10">
        <v>6.6119000000000002E-6</v>
      </c>
      <c r="C86" s="10">
        <v>6.6703999999999997E-6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7" customFormat="1" hidden="1" outlineLevel="4" x14ac:dyDescent="0.35">
      <c r="A87" s="12" t="s">
        <v>8</v>
      </c>
      <c r="B87" s="10">
        <v>6.0362334138499998</v>
      </c>
      <c r="C87" s="10">
        <v>53.676868815459997</v>
      </c>
      <c r="D87" s="10">
        <v>3.8054075049999997E-2</v>
      </c>
      <c r="E87" s="10">
        <v>3.389970002E-2</v>
      </c>
      <c r="F87" s="10">
        <v>3.2675700019999997E-2</v>
      </c>
      <c r="G87" s="10">
        <v>3.2675700019999997E-2</v>
      </c>
      <c r="H87" s="10">
        <v>3.2675700019999997E-2</v>
      </c>
      <c r="I87" s="10">
        <v>3.1043700019999999E-2</v>
      </c>
      <c r="J87" s="10">
        <v>3.0396000020000001E-2</v>
      </c>
      <c r="K87" s="10">
        <v>3.0396000020000001E-2</v>
      </c>
      <c r="L87" s="10">
        <v>3.0396000020000001E-2</v>
      </c>
      <c r="M87" s="10">
        <v>3.0396000020000001E-2</v>
      </c>
    </row>
    <row r="88" spans="1:13" s="7" customFormat="1" outlineLevel="3" collapsed="1" x14ac:dyDescent="0.35">
      <c r="A88" s="11" t="s">
        <v>13</v>
      </c>
      <c r="B88" s="10">
        <f t="shared" ref="B88" si="163">SUM(B89:B91)</f>
        <v>28.240690209970001</v>
      </c>
      <c r="C88" s="10">
        <f t="shared" ref="C88" si="164">SUM(C89:C91)</f>
        <v>35.220489296789999</v>
      </c>
      <c r="D88" s="10">
        <f t="shared" ref="D88" si="165">SUM(D89:D91)</f>
        <v>33.312623565309998</v>
      </c>
      <c r="E88" s="10">
        <f t="shared" ref="E88" si="166">SUM(E89:E91)</f>
        <v>27.808250877620001</v>
      </c>
      <c r="F88" s="10">
        <f t="shared" ref="F88" si="167">SUM(F89:F91)</f>
        <v>27.404837896450001</v>
      </c>
      <c r="G88" s="10">
        <f t="shared" ref="G88" si="168">SUM(G89:G91)</f>
        <v>27.33617959719</v>
      </c>
      <c r="H88" s="10">
        <f t="shared" ref="H88" si="169">SUM(H89:H91)</f>
        <v>27.280695064750002</v>
      </c>
      <c r="I88" s="10">
        <f t="shared" ref="I88" si="170">SUM(I89:I91)</f>
        <v>34.839803852069998</v>
      </c>
      <c r="J88" s="10">
        <f t="shared" ref="J88" si="171">SUM(J89:J91)</f>
        <v>19.43182523494</v>
      </c>
      <c r="K88" s="10">
        <f t="shared" ref="K88" si="172">SUM(K89:K91)</f>
        <v>6.1215315649799997</v>
      </c>
      <c r="L88" s="10">
        <f t="shared" ref="L88" si="173">SUM(L89:L91)</f>
        <v>4.0607760309999998E-2</v>
      </c>
      <c r="M88" s="10">
        <f t="shared" ref="M88" si="174">SUM(M89:M91)</f>
        <v>0</v>
      </c>
    </row>
    <row r="89" spans="1:13" s="7" customFormat="1" hidden="1" outlineLevel="4" x14ac:dyDescent="0.35">
      <c r="A89" s="12" t="s">
        <v>7</v>
      </c>
      <c r="B89" s="10">
        <v>0.85335861317999995</v>
      </c>
      <c r="C89" s="10">
        <v>0.50838007383999995</v>
      </c>
      <c r="D89" s="10">
        <v>0.11617442236</v>
      </c>
      <c r="E89" s="10">
        <v>4.5197112579999997E-2</v>
      </c>
      <c r="F89" s="10">
        <v>2.1072425839999999E-2</v>
      </c>
      <c r="G89" s="10">
        <v>5.8140751600000004E-3</v>
      </c>
      <c r="H89" s="10">
        <v>5.5144469599999997E-3</v>
      </c>
      <c r="I89" s="10">
        <v>5.2306678599999996E-3</v>
      </c>
      <c r="J89" s="10"/>
      <c r="K89" s="10"/>
      <c r="L89" s="10"/>
      <c r="M89" s="10"/>
    </row>
    <row r="90" spans="1:13" s="7" customFormat="1" hidden="1" outlineLevel="4" x14ac:dyDescent="0.35">
      <c r="A90" s="12" t="s">
        <v>11</v>
      </c>
      <c r="B90" s="10">
        <v>0.59065259447999996</v>
      </c>
      <c r="C90" s="10">
        <v>0.59316554019000001</v>
      </c>
      <c r="D90" s="10">
        <v>0.53315148458999995</v>
      </c>
      <c r="E90" s="10">
        <v>0.42065474649000001</v>
      </c>
      <c r="F90" s="10">
        <v>0.36636232034999999</v>
      </c>
      <c r="G90" s="10">
        <v>0.31296237177000003</v>
      </c>
      <c r="H90" s="10">
        <v>0.25777746753000003</v>
      </c>
      <c r="I90" s="10">
        <v>0.20348504033000001</v>
      </c>
      <c r="J90" s="10">
        <v>0.14919261418999999</v>
      </c>
      <c r="K90" s="10">
        <v>9.5197679859999995E-2</v>
      </c>
      <c r="L90" s="10">
        <v>4.0607760309999998E-2</v>
      </c>
      <c r="M90" s="10"/>
    </row>
    <row r="91" spans="1:13" s="7" customFormat="1" hidden="1" outlineLevel="4" x14ac:dyDescent="0.35">
      <c r="A91" s="12" t="s">
        <v>8</v>
      </c>
      <c r="B91" s="10">
        <v>26.79667900231</v>
      </c>
      <c r="C91" s="10">
        <v>34.118943682759998</v>
      </c>
      <c r="D91" s="10">
        <v>32.663297658360001</v>
      </c>
      <c r="E91" s="10">
        <v>27.342399018550001</v>
      </c>
      <c r="F91" s="10">
        <v>27.017403150260002</v>
      </c>
      <c r="G91" s="10">
        <v>27.017403150260002</v>
      </c>
      <c r="H91" s="10">
        <v>27.017403150260002</v>
      </c>
      <c r="I91" s="10">
        <v>34.63108814388</v>
      </c>
      <c r="J91" s="10">
        <v>19.28263262075</v>
      </c>
      <c r="K91" s="10">
        <v>6.0263338851199997</v>
      </c>
      <c r="L91" s="10"/>
      <c r="M91" s="10"/>
    </row>
    <row r="92" spans="1:13" s="7" customFormat="1" outlineLevel="3" collapsed="1" x14ac:dyDescent="0.35">
      <c r="A92" s="11" t="s">
        <v>14</v>
      </c>
      <c r="B92" s="10">
        <f t="shared" ref="B92" si="175">SUM(B93:B97)</f>
        <v>5.9092043919800004</v>
      </c>
      <c r="C92" s="10">
        <f t="shared" ref="C92" si="176">SUM(C93:C97)</f>
        <v>4.2104451279900008</v>
      </c>
      <c r="D92" s="10">
        <f t="shared" ref="D92" si="177">SUM(D93:D97)</f>
        <v>5.5817597308899991</v>
      </c>
      <c r="E92" s="10">
        <f t="shared" ref="E92" si="178">SUM(E93:E97)</f>
        <v>3.5924882060700001</v>
      </c>
      <c r="F92" s="10">
        <f t="shared" ref="F92" si="179">SUM(F93:F97)</f>
        <v>2.9317776163599998</v>
      </c>
      <c r="G92" s="10">
        <f t="shared" ref="G92" si="180">SUM(G93:G97)</f>
        <v>3.8050522197999994</v>
      </c>
      <c r="H92" s="10">
        <f t="shared" ref="H92" si="181">SUM(H93:H97)</f>
        <v>2.1446063348599997</v>
      </c>
      <c r="I92" s="10">
        <f t="shared" ref="I92" si="182">SUM(I93:I97)</f>
        <v>1.8140248158399999</v>
      </c>
      <c r="J92" s="10">
        <f t="shared" ref="J92" si="183">SUM(J93:J97)</f>
        <v>1.6507555215199998</v>
      </c>
      <c r="K92" s="10">
        <f t="shared" ref="K92" si="184">SUM(K93:K97)</f>
        <v>1.5517846371199999</v>
      </c>
      <c r="L92" s="10">
        <f t="shared" ref="L92" si="185">SUM(L93:L97)</f>
        <v>0.24600369745</v>
      </c>
      <c r="M92" s="10">
        <f t="shared" ref="M92" si="186">SUM(M93:M97)</f>
        <v>0.20854440064000002</v>
      </c>
    </row>
    <row r="93" spans="1:13" s="7" customFormat="1" hidden="1" outlineLevel="4" x14ac:dyDescent="0.35">
      <c r="A93" s="12" t="s">
        <v>15</v>
      </c>
      <c r="B93" s="10">
        <v>1.6985379704400001</v>
      </c>
      <c r="C93" s="10">
        <v>1.67994341868</v>
      </c>
      <c r="D93" s="10">
        <v>3.2299923931799999</v>
      </c>
      <c r="E93" s="10">
        <v>1.66990090991</v>
      </c>
      <c r="F93" s="10">
        <v>1.1837729694300001</v>
      </c>
      <c r="G93" s="10">
        <v>1.6456723908599999</v>
      </c>
      <c r="H93" s="10">
        <v>0.68118048963</v>
      </c>
      <c r="I93" s="10">
        <v>0.43284334769999999</v>
      </c>
      <c r="J93" s="10">
        <v>0.35044558782000002</v>
      </c>
      <c r="K93" s="10">
        <v>0.32812092918000002</v>
      </c>
      <c r="L93" s="10"/>
      <c r="M93" s="10"/>
    </row>
    <row r="94" spans="1:13" s="7" customFormat="1" hidden="1" outlineLevel="4" x14ac:dyDescent="0.35">
      <c r="A94" s="12" t="s">
        <v>7</v>
      </c>
      <c r="B94" s="10">
        <v>2.8994936065600001</v>
      </c>
      <c r="C94" s="10">
        <v>1.3216649164700001</v>
      </c>
      <c r="D94" s="10">
        <v>1.15459493778</v>
      </c>
      <c r="E94" s="10">
        <v>0.86848577578999997</v>
      </c>
      <c r="F94" s="10">
        <v>0.71006441132999998</v>
      </c>
      <c r="G94" s="10">
        <v>0.76090671609000005</v>
      </c>
      <c r="H94" s="10">
        <v>0.67153323887000005</v>
      </c>
      <c r="I94" s="10">
        <v>0.62228549009</v>
      </c>
      <c r="J94" s="10">
        <v>0.57304089577999995</v>
      </c>
      <c r="K94" s="10">
        <v>0.52401058580000004</v>
      </c>
      <c r="L94" s="10">
        <v>6.3529563090000005E-2</v>
      </c>
      <c r="M94" s="10">
        <v>3.9341173379999997E-2</v>
      </c>
    </row>
    <row r="95" spans="1:13" s="7" customFormat="1" hidden="1" outlineLevel="4" x14ac:dyDescent="0.35">
      <c r="A95" s="12" t="s">
        <v>11</v>
      </c>
      <c r="B95" s="10">
        <v>4.9388100259999998E-2</v>
      </c>
      <c r="C95" s="10">
        <v>9.5730435999999992E-3</v>
      </c>
      <c r="D95" s="10">
        <v>7.0650330799999998E-3</v>
      </c>
      <c r="E95" s="10">
        <v>3.9753230699999999E-3</v>
      </c>
      <c r="F95" s="10">
        <v>1.70371004E-3</v>
      </c>
      <c r="G95" s="10">
        <v>8.6946200370000004E-2</v>
      </c>
      <c r="H95" s="10">
        <v>1.150900799E-2</v>
      </c>
      <c r="I95" s="10">
        <v>8.4393784499999999E-3</v>
      </c>
      <c r="J95" s="10">
        <v>5.3949789800000003E-3</v>
      </c>
      <c r="K95" s="10">
        <v>2.2959143699999999E-3</v>
      </c>
      <c r="L95" s="10"/>
      <c r="M95" s="10"/>
    </row>
    <row r="96" spans="1:13" s="7" customFormat="1" hidden="1" outlineLevel="4" x14ac:dyDescent="0.35">
      <c r="A96" s="12" t="s">
        <v>12</v>
      </c>
      <c r="B96" s="10">
        <v>0.36941131478</v>
      </c>
      <c r="C96" s="10">
        <v>0.38470989962000002</v>
      </c>
      <c r="D96" s="10">
        <v>0.37931049679000001</v>
      </c>
      <c r="E96" s="10">
        <v>0.33326458623999999</v>
      </c>
      <c r="F96" s="10">
        <v>0.32686167413</v>
      </c>
      <c r="G96" s="10">
        <v>0.40213385202000002</v>
      </c>
      <c r="H96" s="10">
        <v>0.38466610834999998</v>
      </c>
      <c r="I96" s="10">
        <v>0.36784628013999998</v>
      </c>
      <c r="J96" s="10">
        <v>0.35237091126999998</v>
      </c>
      <c r="K96" s="10">
        <v>0.34086487695000001</v>
      </c>
      <c r="L96" s="10">
        <v>0.16064235667000001</v>
      </c>
      <c r="M96" s="10">
        <v>0.15012922765</v>
      </c>
    </row>
    <row r="97" spans="1:13" s="7" customFormat="1" hidden="1" outlineLevel="4" x14ac:dyDescent="0.35">
      <c r="A97" s="12" t="s">
        <v>8</v>
      </c>
      <c r="B97" s="10">
        <v>0.89237339993999998</v>
      </c>
      <c r="C97" s="10">
        <v>0.81455384961999999</v>
      </c>
      <c r="D97" s="10">
        <v>0.81079687006000001</v>
      </c>
      <c r="E97" s="10">
        <v>0.71686161106000001</v>
      </c>
      <c r="F97" s="10">
        <v>0.70937485143000001</v>
      </c>
      <c r="G97" s="10">
        <v>0.90939306046000001</v>
      </c>
      <c r="H97" s="10">
        <v>0.39571749002000001</v>
      </c>
      <c r="I97" s="10">
        <v>0.38261031946000001</v>
      </c>
      <c r="J97" s="10">
        <v>0.36950314766999998</v>
      </c>
      <c r="K97" s="10">
        <v>0.35649233081999998</v>
      </c>
      <c r="L97" s="10">
        <v>2.1831777690000002E-2</v>
      </c>
      <c r="M97" s="10">
        <v>1.907399961E-2</v>
      </c>
    </row>
    <row r="98" spans="1:13" s="7" customFormat="1" outlineLevel="3" collapsed="1" x14ac:dyDescent="0.35">
      <c r="A98" s="11" t="s">
        <v>16</v>
      </c>
      <c r="B98" s="10">
        <f t="shared" ref="B98" si="187">SUM(B99:B101)</f>
        <v>124.57919907003</v>
      </c>
      <c r="C98" s="10">
        <f t="shared" ref="C98" si="188">SUM(C99:C101)</f>
        <v>121.66078256577001</v>
      </c>
      <c r="D98" s="10">
        <f t="shared" ref="D98" si="189">SUM(D99:D101)</f>
        <v>116.01635793815998</v>
      </c>
      <c r="E98" s="10">
        <f t="shared" ref="E98" si="190">SUM(E99:E101)</f>
        <v>96.62334499424</v>
      </c>
      <c r="F98" s="10">
        <f t="shared" ref="F98" si="191">SUM(F99:F101)</f>
        <v>81.647255677550007</v>
      </c>
      <c r="G98" s="10">
        <f t="shared" ref="G98" si="192">SUM(G99:G101)</f>
        <v>75.356059911070005</v>
      </c>
      <c r="H98" s="10">
        <f t="shared" ref="H98" si="193">SUM(H99:H101)</f>
        <v>70.922236268299997</v>
      </c>
      <c r="I98" s="10">
        <f t="shared" ref="I98" si="194">SUM(I99:I101)</f>
        <v>67.445348329159998</v>
      </c>
      <c r="J98" s="10">
        <f t="shared" ref="J98" si="195">SUM(J99:J101)</f>
        <v>64.483951178059996</v>
      </c>
      <c r="K98" s="10">
        <f t="shared" ref="K98" si="196">SUM(K99:K101)</f>
        <v>61.982600313029998</v>
      </c>
      <c r="L98" s="10">
        <f t="shared" ref="L98" si="197">SUM(L99:L101)</f>
        <v>58.966074363159997</v>
      </c>
      <c r="M98" s="10">
        <f t="shared" ref="M98" si="198">SUM(M99:M101)</f>
        <v>55.948678961720006</v>
      </c>
    </row>
    <row r="99" spans="1:13" s="7" customFormat="1" hidden="1" outlineLevel="4" x14ac:dyDescent="0.35">
      <c r="A99" s="12" t="s">
        <v>7</v>
      </c>
      <c r="B99" s="10">
        <v>21.70119225446</v>
      </c>
      <c r="C99" s="10">
        <v>21.70294333399</v>
      </c>
      <c r="D99" s="10">
        <v>20.981908958159998</v>
      </c>
      <c r="E99" s="10">
        <v>17.48293141197</v>
      </c>
      <c r="F99" s="10">
        <v>14.334029914789999</v>
      </c>
      <c r="G99" s="10">
        <v>11.42836300734</v>
      </c>
      <c r="H99" s="10">
        <v>10.81481329402</v>
      </c>
      <c r="I99" s="10">
        <v>10.23197544578</v>
      </c>
      <c r="J99" s="10">
        <v>10.031161523210001</v>
      </c>
      <c r="K99" s="10">
        <v>10.03841685794</v>
      </c>
      <c r="L99" s="10">
        <v>9.6359518418600008</v>
      </c>
      <c r="M99" s="10">
        <v>9.0796523996000005</v>
      </c>
    </row>
    <row r="100" spans="1:13" s="7" customFormat="1" hidden="1" outlineLevel="4" x14ac:dyDescent="0.35">
      <c r="A100" s="12" t="s">
        <v>8</v>
      </c>
      <c r="B100" s="10">
        <v>66.514239888450007</v>
      </c>
      <c r="C100" s="10">
        <v>65.348542848790004</v>
      </c>
      <c r="D100" s="10">
        <v>63.561112695619997</v>
      </c>
      <c r="E100" s="10">
        <v>54.772366572039999</v>
      </c>
      <c r="F100" s="10">
        <v>52.772638721100002</v>
      </c>
      <c r="G100" s="10">
        <v>50.890454652679999</v>
      </c>
      <c r="H100" s="10">
        <v>49.182052980800002</v>
      </c>
      <c r="I100" s="10">
        <v>47.862053680469998</v>
      </c>
      <c r="J100" s="10">
        <v>45.719893385219997</v>
      </c>
      <c r="K100" s="10">
        <v>43.244103786159997</v>
      </c>
      <c r="L100" s="10">
        <v>40.64574252509</v>
      </c>
      <c r="M100" s="10">
        <v>38.176796729540001</v>
      </c>
    </row>
    <row r="101" spans="1:13" s="7" customFormat="1" hidden="1" outlineLevel="4" x14ac:dyDescent="0.35">
      <c r="A101" s="12" t="s">
        <v>17</v>
      </c>
      <c r="B101" s="10">
        <v>36.363766927119997</v>
      </c>
      <c r="C101" s="10">
        <v>34.609296382990003</v>
      </c>
      <c r="D101" s="10">
        <v>31.47333628438</v>
      </c>
      <c r="E101" s="10">
        <v>24.368047010230001</v>
      </c>
      <c r="F101" s="10">
        <v>14.54058704166</v>
      </c>
      <c r="G101" s="10">
        <v>13.037242251049999</v>
      </c>
      <c r="H101" s="10">
        <v>10.92536999348</v>
      </c>
      <c r="I101" s="10">
        <v>9.3513192029100001</v>
      </c>
      <c r="J101" s="10">
        <v>8.7328962696300003</v>
      </c>
      <c r="K101" s="10">
        <v>8.70007966893</v>
      </c>
      <c r="L101" s="10">
        <v>8.6843799962099997</v>
      </c>
      <c r="M101" s="10">
        <v>8.6922298325800007</v>
      </c>
    </row>
    <row r="102" spans="1:13" s="22" customFormat="1" outlineLevel="2" x14ac:dyDescent="0.35">
      <c r="A102" s="25" t="s">
        <v>9</v>
      </c>
      <c r="B102" s="26">
        <f t="shared" ref="B102" si="199">B103+B107+B113</f>
        <v>156.37782287055001</v>
      </c>
      <c r="C102" s="26">
        <f t="shared" ref="C102" si="200">C103+C107+C113</f>
        <v>142.30197169419</v>
      </c>
      <c r="D102" s="26">
        <f t="shared" ref="D102" si="201">D103+D107+D113</f>
        <v>278.28274128947999</v>
      </c>
      <c r="E102" s="26">
        <f t="shared" ref="E102" si="202">E103+E107+E113</f>
        <v>194.03256860617</v>
      </c>
      <c r="F102" s="26">
        <f t="shared" ref="F102" si="203">F103+F107+F113</f>
        <v>195.56589545827001</v>
      </c>
      <c r="G102" s="26">
        <f t="shared" ref="G102" si="204">G103+G107+G113</f>
        <v>210.77506084785998</v>
      </c>
      <c r="H102" s="26">
        <f t="shared" ref="H102" si="205">H103+H107+H113</f>
        <v>150.30858480864998</v>
      </c>
      <c r="I102" s="26">
        <f t="shared" ref="I102" si="206">I103+I107+I113</f>
        <v>352.67458624593996</v>
      </c>
      <c r="J102" s="26">
        <f t="shared" ref="J102" si="207">J103+J107+J113</f>
        <v>360.85978578948004</v>
      </c>
      <c r="K102" s="26">
        <f t="shared" ref="K102" si="208">K103+K107+K113</f>
        <v>312.99391894944</v>
      </c>
      <c r="L102" s="26">
        <f t="shared" ref="L102" si="209">L103+L107+L113</f>
        <v>152.37581542296999</v>
      </c>
      <c r="M102" s="26">
        <f t="shared" ref="M102" si="210">M103+M107+M113</f>
        <v>121.26804064082998</v>
      </c>
    </row>
    <row r="103" spans="1:13" s="7" customFormat="1" outlineLevel="3" collapsed="1" x14ac:dyDescent="0.35">
      <c r="A103" s="11" t="s">
        <v>13</v>
      </c>
      <c r="B103" s="10">
        <f t="shared" ref="B103" si="211">SUM(B104:B106)</f>
        <v>7.4971031649900004</v>
      </c>
      <c r="C103" s="10">
        <f t="shared" ref="C103" si="212">SUM(C104:C106)</f>
        <v>7.3408998170499995</v>
      </c>
      <c r="D103" s="10">
        <f t="shared" ref="D103" si="213">SUM(D104:D106)</f>
        <v>56.39141846023</v>
      </c>
      <c r="E103" s="10">
        <f t="shared" ref="E103" si="214">SUM(E104:E106)</f>
        <v>23.007965608420001</v>
      </c>
      <c r="F103" s="10">
        <f t="shared" ref="F103" si="215">SUM(F104:F106)</f>
        <v>1.20457593699</v>
      </c>
      <c r="G103" s="10">
        <f t="shared" ref="G103" si="216">SUM(G104:G106)</f>
        <v>1.1570412944199999</v>
      </c>
      <c r="H103" s="10">
        <f t="shared" ref="H103" si="217">SUM(H104:H106)</f>
        <v>1.15704129539</v>
      </c>
      <c r="I103" s="10">
        <f t="shared" ref="I103" si="218">SUM(I104:I106)</f>
        <v>210.66649432793</v>
      </c>
      <c r="J103" s="10">
        <f t="shared" ref="J103" si="219">SUM(J104:J106)</f>
        <v>187.59806892212998</v>
      </c>
      <c r="K103" s="10">
        <f t="shared" ref="K103" si="220">SUM(K104:K106)</f>
        <v>156.53662978919999</v>
      </c>
      <c r="L103" s="10">
        <f t="shared" ref="L103" si="221">SUM(L104:L106)</f>
        <v>1.0183139531400001</v>
      </c>
      <c r="M103" s="10">
        <f t="shared" ref="M103" si="222">SUM(M104:M106)</f>
        <v>0</v>
      </c>
    </row>
    <row r="104" spans="1:13" s="7" customFormat="1" hidden="1" outlineLevel="4" x14ac:dyDescent="0.35">
      <c r="A104" s="12" t="s">
        <v>7</v>
      </c>
      <c r="B104" s="10">
        <v>7.2700508259900003</v>
      </c>
      <c r="C104" s="10">
        <v>6.2027842277499996</v>
      </c>
      <c r="D104" s="10">
        <v>1.73862346332</v>
      </c>
      <c r="E104" s="10">
        <v>0.32325819433000003</v>
      </c>
      <c r="F104" s="10">
        <v>0.18626198596999999</v>
      </c>
      <c r="G104" s="10">
        <v>0.13872734234</v>
      </c>
      <c r="H104" s="10">
        <v>0.13872734278000001</v>
      </c>
      <c r="I104" s="10">
        <v>0.13872734321999999</v>
      </c>
      <c r="J104" s="10"/>
      <c r="K104" s="10"/>
      <c r="L104" s="10"/>
      <c r="M104" s="10"/>
    </row>
    <row r="105" spans="1:13" s="7" customFormat="1" hidden="1" outlineLevel="4" x14ac:dyDescent="0.35">
      <c r="A105" s="12" t="s">
        <v>11</v>
      </c>
      <c r="B105" s="10">
        <v>0.22705233899999999</v>
      </c>
      <c r="C105" s="10">
        <v>1.1381155892999999</v>
      </c>
      <c r="D105" s="10">
        <v>1.1431073282199999</v>
      </c>
      <c r="E105" s="10">
        <v>1.0183139510200001</v>
      </c>
      <c r="F105" s="10">
        <v>1.0183139510200001</v>
      </c>
      <c r="G105" s="10">
        <v>1.01831395208</v>
      </c>
      <c r="H105" s="10">
        <v>1.01831395261</v>
      </c>
      <c r="I105" s="10">
        <v>1.0183139531400001</v>
      </c>
      <c r="J105" s="10">
        <v>1.0183139531400001</v>
      </c>
      <c r="K105" s="10">
        <v>1.0183139531400001</v>
      </c>
      <c r="L105" s="10">
        <v>1.0183139531400001</v>
      </c>
      <c r="M105" s="10"/>
    </row>
    <row r="106" spans="1:13" s="7" customFormat="1" hidden="1" outlineLevel="4" x14ac:dyDescent="0.35">
      <c r="A106" s="12" t="s">
        <v>8</v>
      </c>
      <c r="B106" s="10"/>
      <c r="C106" s="10"/>
      <c r="D106" s="10">
        <v>53.509687668689999</v>
      </c>
      <c r="E106" s="10">
        <v>21.666393463070001</v>
      </c>
      <c r="F106" s="10"/>
      <c r="G106" s="10"/>
      <c r="H106" s="10"/>
      <c r="I106" s="10">
        <v>209.50945303156999</v>
      </c>
      <c r="J106" s="10">
        <v>186.57975496898999</v>
      </c>
      <c r="K106" s="10">
        <v>155.51831583606</v>
      </c>
      <c r="L106" s="10"/>
      <c r="M106" s="10"/>
    </row>
    <row r="107" spans="1:13" s="7" customFormat="1" outlineLevel="3" collapsed="1" x14ac:dyDescent="0.35">
      <c r="A107" s="11" t="s">
        <v>14</v>
      </c>
      <c r="B107" s="10">
        <f t="shared" ref="B107" si="223">SUM(B108:B112)</f>
        <v>38.032457318799999</v>
      </c>
      <c r="C107" s="10">
        <f t="shared" ref="C107" si="224">SUM(C108:C112)</f>
        <v>36.699675281490002</v>
      </c>
      <c r="D107" s="10">
        <f t="shared" ref="D107" si="225">SUM(D108:D112)</f>
        <v>44.898010117090003</v>
      </c>
      <c r="E107" s="10">
        <f t="shared" ref="E107" si="226">SUM(E108:E112)</f>
        <v>42.049090899829999</v>
      </c>
      <c r="F107" s="10">
        <f t="shared" ref="F107" si="227">SUM(F108:F112)</f>
        <v>41.12002435742</v>
      </c>
      <c r="G107" s="10">
        <f t="shared" ref="G107" si="228">SUM(G108:G112)</f>
        <v>56.941897918519999</v>
      </c>
      <c r="H107" s="10">
        <f t="shared" ref="H107" si="229">SUM(H108:H112)</f>
        <v>28.682070940819997</v>
      </c>
      <c r="I107" s="10">
        <f t="shared" ref="I107" si="230">SUM(I108:I112)</f>
        <v>17.545611282709999</v>
      </c>
      <c r="J107" s="10">
        <f t="shared" ref="J107" si="231">SUM(J108:J112)</f>
        <v>10.279257094410001</v>
      </c>
      <c r="K107" s="10">
        <f t="shared" ref="K107" si="232">SUM(K108:K112)</f>
        <v>9.4550099978799995</v>
      </c>
      <c r="L107" s="10">
        <f t="shared" ref="L107" si="233">SUM(L108:L112)</f>
        <v>6.2402167322700004</v>
      </c>
      <c r="M107" s="10">
        <f t="shared" ref="M107" si="234">SUM(M108:M112)</f>
        <v>3.1510738684400001</v>
      </c>
    </row>
    <row r="108" spans="1:13" s="7" customFormat="1" hidden="1" outlineLevel="4" x14ac:dyDescent="0.35">
      <c r="A108" s="12" t="s">
        <v>15</v>
      </c>
      <c r="B108" s="10">
        <v>30.242566673700001</v>
      </c>
      <c r="C108" s="10">
        <v>27.27639995154</v>
      </c>
      <c r="D108" s="10">
        <v>35.304166722959998</v>
      </c>
      <c r="E108" s="10">
        <v>31.450000027169999</v>
      </c>
      <c r="F108" s="10">
        <v>31.450000027169999</v>
      </c>
      <c r="G108" s="10">
        <v>29.6636400264</v>
      </c>
      <c r="H108" s="10">
        <v>18.844840016079999</v>
      </c>
      <c r="I108" s="10">
        <v>7.7744400089500001</v>
      </c>
      <c r="J108" s="10">
        <v>0.72964000043999999</v>
      </c>
      <c r="K108" s="10">
        <v>0.72964000134999996</v>
      </c>
      <c r="L108" s="10"/>
      <c r="M108" s="10"/>
    </row>
    <row r="109" spans="1:13" s="7" customFormat="1" hidden="1" outlineLevel="4" x14ac:dyDescent="0.35">
      <c r="A109" s="12" t="s">
        <v>7</v>
      </c>
      <c r="B109" s="10">
        <v>6.0352533272500004</v>
      </c>
      <c r="C109" s="10">
        <v>7.3559835518099996</v>
      </c>
      <c r="D109" s="10">
        <v>7.2821149959899998</v>
      </c>
      <c r="E109" s="10">
        <v>7.6313750655400003</v>
      </c>
      <c r="F109" s="10">
        <v>6.7023085257800004</v>
      </c>
      <c r="G109" s="10">
        <v>6.8316933183800002</v>
      </c>
      <c r="H109" s="10">
        <v>5.4169867145800001</v>
      </c>
      <c r="I109" s="10">
        <v>5.4451889724000004</v>
      </c>
      <c r="J109" s="10">
        <v>5.4451889724000004</v>
      </c>
      <c r="K109" s="10">
        <v>5.4451889749999998</v>
      </c>
      <c r="L109" s="10">
        <v>3.8069701125500002</v>
      </c>
      <c r="M109" s="10">
        <v>0.71782724872000003</v>
      </c>
    </row>
    <row r="110" spans="1:13" s="7" customFormat="1" hidden="1" outlineLevel="4" x14ac:dyDescent="0.35">
      <c r="A110" s="12" t="s">
        <v>11</v>
      </c>
      <c r="B110" s="10">
        <v>9.8190849839999997E-2</v>
      </c>
      <c r="C110" s="10">
        <v>9.9059795219999996E-2</v>
      </c>
      <c r="D110" s="10">
        <v>9.9494268339999997E-2</v>
      </c>
      <c r="E110" s="10">
        <v>8.8632448579999995E-2</v>
      </c>
      <c r="F110" s="10">
        <v>8.8632445929999998E-2</v>
      </c>
      <c r="G110" s="10">
        <v>0.11944083126</v>
      </c>
      <c r="H110" s="10">
        <v>0.11944083126</v>
      </c>
      <c r="I110" s="10">
        <v>0.11944083126</v>
      </c>
      <c r="J110" s="10">
        <v>0.11944083126</v>
      </c>
      <c r="K110" s="10">
        <v>0.11944083178999999</v>
      </c>
      <c r="L110" s="10"/>
      <c r="M110" s="10"/>
    </row>
    <row r="111" spans="1:13" s="7" customFormat="1" hidden="1" outlineLevel="4" x14ac:dyDescent="0.35">
      <c r="A111" s="12" t="s">
        <v>12</v>
      </c>
      <c r="B111" s="10">
        <v>1.65217457171</v>
      </c>
      <c r="C111" s="10">
        <v>1.9639222867999999</v>
      </c>
      <c r="D111" s="10">
        <v>2.2079055314799998</v>
      </c>
      <c r="E111" s="10">
        <v>2.6032273146799998</v>
      </c>
      <c r="F111" s="10">
        <v>2.6032273146799998</v>
      </c>
      <c r="G111" s="10">
        <v>4.0288036522999997</v>
      </c>
      <c r="H111" s="10">
        <v>4.0288033789400002</v>
      </c>
      <c r="I111" s="10">
        <v>3.9345414701400001</v>
      </c>
      <c r="J111" s="10">
        <v>3.7129872903500001</v>
      </c>
      <c r="K111" s="10">
        <v>2.88874018978</v>
      </c>
      <c r="L111" s="10">
        <v>2.16124661976</v>
      </c>
      <c r="M111" s="10">
        <v>2.16124661976</v>
      </c>
    </row>
    <row r="112" spans="1:13" s="7" customFormat="1" hidden="1" outlineLevel="4" x14ac:dyDescent="0.35">
      <c r="A112" s="12" t="s">
        <v>8</v>
      </c>
      <c r="B112" s="10">
        <v>4.2718963000000004E-3</v>
      </c>
      <c r="C112" s="10">
        <v>4.3096961200000004E-3</v>
      </c>
      <c r="D112" s="10">
        <v>4.3285983199999999E-3</v>
      </c>
      <c r="E112" s="10">
        <v>0.27585604386000001</v>
      </c>
      <c r="F112" s="10">
        <v>0.27585604386000001</v>
      </c>
      <c r="G112" s="10">
        <v>16.298320090179999</v>
      </c>
      <c r="H112" s="10">
        <v>0.27199999996000002</v>
      </c>
      <c r="I112" s="10">
        <v>0.27199999996000002</v>
      </c>
      <c r="J112" s="10">
        <v>0.27199999996000002</v>
      </c>
      <c r="K112" s="10">
        <v>0.27199999996000002</v>
      </c>
      <c r="L112" s="10">
        <v>0.27199999996000002</v>
      </c>
      <c r="M112" s="10">
        <v>0.27199999996000002</v>
      </c>
    </row>
    <row r="113" spans="1:13" s="7" customFormat="1" outlineLevel="3" collapsed="1" x14ac:dyDescent="0.35">
      <c r="A113" s="11" t="s">
        <v>16</v>
      </c>
      <c r="B113" s="10">
        <f t="shared" ref="B113" si="235">SUM(B114:B116)</f>
        <v>110.84826238676001</v>
      </c>
      <c r="C113" s="10">
        <f t="shared" ref="C113" si="236">SUM(C114:C116)</f>
        <v>98.261396595650012</v>
      </c>
      <c r="D113" s="10">
        <f t="shared" ref="D113" si="237">SUM(D114:D116)</f>
        <v>176.99331271215999</v>
      </c>
      <c r="E113" s="10">
        <f t="shared" ref="E113" si="238">SUM(E114:E116)</f>
        <v>128.97551209791999</v>
      </c>
      <c r="F113" s="10">
        <f t="shared" ref="F113" si="239">SUM(F114:F116)</f>
        <v>153.24129516386</v>
      </c>
      <c r="G113" s="10">
        <f t="shared" ref="G113" si="240">SUM(G114:G116)</f>
        <v>152.67612163491998</v>
      </c>
      <c r="H113" s="10">
        <f t="shared" ref="H113" si="241">SUM(H114:H116)</f>
        <v>120.46947257244</v>
      </c>
      <c r="I113" s="10">
        <f t="shared" ref="I113" si="242">SUM(I114:I116)</f>
        <v>124.4624806353</v>
      </c>
      <c r="J113" s="10">
        <f t="shared" ref="J113" si="243">SUM(J114:J116)</f>
        <v>162.98245977294002</v>
      </c>
      <c r="K113" s="10">
        <f t="shared" ref="K113" si="244">SUM(K114:K116)</f>
        <v>147.00227916236</v>
      </c>
      <c r="L113" s="10">
        <f t="shared" ref="L113" si="245">SUM(L114:L116)</f>
        <v>145.11728473756</v>
      </c>
      <c r="M113" s="10">
        <f t="shared" ref="M113" si="246">SUM(M114:M116)</f>
        <v>118.11696677238999</v>
      </c>
    </row>
    <row r="114" spans="1:13" s="7" customFormat="1" hidden="1" outlineLevel="4" x14ac:dyDescent="0.35">
      <c r="A114" s="12" t="s">
        <v>7</v>
      </c>
      <c r="B114" s="10">
        <v>30.526849258750001</v>
      </c>
      <c r="C114" s="10">
        <v>31.687903692260001</v>
      </c>
      <c r="D114" s="10">
        <v>71.147593520740003</v>
      </c>
      <c r="E114" s="10">
        <v>31.099843733219998</v>
      </c>
      <c r="F114" s="10">
        <v>54.661059509659999</v>
      </c>
      <c r="G114" s="10">
        <v>49.582720614670002</v>
      </c>
      <c r="H114" s="10">
        <v>41.762296493389996</v>
      </c>
      <c r="I114" s="10">
        <v>68.691545553270004</v>
      </c>
      <c r="J114" s="10">
        <v>125.17863983786</v>
      </c>
      <c r="K114" s="10">
        <v>110.85344798874</v>
      </c>
      <c r="L114" s="10">
        <v>109.53025182501</v>
      </c>
      <c r="M114" s="10">
        <v>83.570568707199996</v>
      </c>
    </row>
    <row r="115" spans="1:13" s="7" customFormat="1" hidden="1" outlineLevel="4" x14ac:dyDescent="0.35">
      <c r="A115" s="12" t="s">
        <v>8</v>
      </c>
      <c r="B115" s="10">
        <v>28.35281481554</v>
      </c>
      <c r="C115" s="10">
        <v>28.903082169659999</v>
      </c>
      <c r="D115" s="10">
        <v>30.174970683720002</v>
      </c>
      <c r="E115" s="10">
        <v>28.810929890819999</v>
      </c>
      <c r="F115" s="10">
        <v>27.86050841886</v>
      </c>
      <c r="G115" s="10">
        <v>24.709200014890001</v>
      </c>
      <c r="H115" s="10">
        <v>20.269049554519999</v>
      </c>
      <c r="I115" s="10">
        <v>26.420785165089999</v>
      </c>
      <c r="J115" s="10">
        <v>36.148831173620003</v>
      </c>
      <c r="K115" s="10">
        <v>36.148831173620003</v>
      </c>
      <c r="L115" s="10">
        <v>35.587032912550001</v>
      </c>
      <c r="M115" s="10">
        <v>34.546398065189997</v>
      </c>
    </row>
    <row r="116" spans="1:13" s="7" customFormat="1" hidden="1" outlineLevel="4" x14ac:dyDescent="0.35">
      <c r="A116" s="12" t="s">
        <v>17</v>
      </c>
      <c r="B116" s="10">
        <v>51.96859831247</v>
      </c>
      <c r="C116" s="10">
        <v>37.670410733730002</v>
      </c>
      <c r="D116" s="10">
        <v>75.670748507699997</v>
      </c>
      <c r="E116" s="10">
        <v>69.064738473879999</v>
      </c>
      <c r="F116" s="10">
        <v>70.719727235340002</v>
      </c>
      <c r="G116" s="10">
        <v>78.384201005359998</v>
      </c>
      <c r="H116" s="10">
        <v>58.438126524529999</v>
      </c>
      <c r="I116" s="10">
        <v>29.350149916940001</v>
      </c>
      <c r="J116" s="10">
        <v>1.6549887614600001</v>
      </c>
      <c r="K116" s="10"/>
      <c r="L116" s="10"/>
      <c r="M116" s="10"/>
    </row>
    <row r="117" spans="1:13" s="7" customFormat="1" x14ac:dyDescent="0.35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9" spans="1:13" s="20" customFormat="1" x14ac:dyDescent="0.35">
      <c r="A119" s="19"/>
      <c r="B119" s="15">
        <v>2039</v>
      </c>
      <c r="C119" s="15">
        <v>2040</v>
      </c>
      <c r="D119" s="15">
        <v>2041</v>
      </c>
      <c r="E119" s="15">
        <v>2042</v>
      </c>
      <c r="F119" s="15">
        <v>2043</v>
      </c>
      <c r="G119" s="15">
        <v>2044</v>
      </c>
      <c r="H119" s="15">
        <v>2045</v>
      </c>
      <c r="I119" s="15">
        <v>2046</v>
      </c>
      <c r="J119" s="15">
        <v>2047</v>
      </c>
      <c r="K119" s="15">
        <v>2048</v>
      </c>
      <c r="L119" s="15">
        <v>2049</v>
      </c>
      <c r="M119" s="15">
        <v>2050</v>
      </c>
    </row>
    <row r="120" spans="1:13" s="22" customFormat="1" x14ac:dyDescent="0.35">
      <c r="A120" s="21" t="s">
        <v>0</v>
      </c>
      <c r="B120" s="13">
        <f t="shared" ref="B120" si="247">B121+B138</f>
        <v>216.35674505443001</v>
      </c>
      <c r="C120" s="13">
        <f t="shared" ref="C120" si="248">C121+C138</f>
        <v>231.15042649390998</v>
      </c>
      <c r="D120" s="13">
        <f t="shared" ref="D120" si="249">D121+D138</f>
        <v>181.57625830404999</v>
      </c>
      <c r="E120" s="13">
        <f t="shared" ref="E120" si="250">E121+E138</f>
        <v>261.61035574936005</v>
      </c>
      <c r="F120" s="13">
        <f t="shared" ref="F120" si="251">F121+F138</f>
        <v>167.52949307534999</v>
      </c>
      <c r="G120" s="13">
        <f t="shared" ref="G120" si="252">G121+G138</f>
        <v>162.74643357075001</v>
      </c>
      <c r="H120" s="13">
        <f t="shared" ref="H120" si="253">H121+H138</f>
        <v>158.26261453101003</v>
      </c>
      <c r="I120" s="13">
        <f t="shared" ref="I120" si="254">I121+I138</f>
        <v>154.66186557444001</v>
      </c>
      <c r="J120" s="13">
        <f t="shared" ref="J120" si="255">J121+J138</f>
        <v>151.04266391134999</v>
      </c>
      <c r="K120" s="13">
        <f t="shared" ref="K120" si="256">K121+K138</f>
        <v>135.03226471658999</v>
      </c>
      <c r="L120" s="13">
        <f t="shared" ref="L120" si="257">L121+L138</f>
        <v>133.06718479949998</v>
      </c>
      <c r="M120" s="13">
        <f t="shared" ref="M120" si="258">M121+M138</f>
        <v>130.71705117534</v>
      </c>
    </row>
    <row r="121" spans="1:13" s="22" customFormat="1" outlineLevel="1" x14ac:dyDescent="0.35">
      <c r="A121" s="23" t="s">
        <v>1</v>
      </c>
      <c r="B121" s="24">
        <f t="shared" ref="B121" si="259">B122+B131</f>
        <v>43.916999943</v>
      </c>
      <c r="C121" s="24">
        <f t="shared" ref="C121" si="260">C122+C131</f>
        <v>41.737082678999997</v>
      </c>
      <c r="D121" s="24">
        <f t="shared" ref="D121" si="261">D122+D131</f>
        <v>24.557165415</v>
      </c>
      <c r="E121" s="24">
        <f t="shared" ref="E121" si="262">E122+E131</f>
        <v>23.577248150999999</v>
      </c>
      <c r="F121" s="24">
        <f t="shared" ref="F121" si="263">F122+F131</f>
        <v>22.597330886999998</v>
      </c>
      <c r="G121" s="24">
        <f t="shared" ref="G121" si="264">G122+G131</f>
        <v>21.617413623000001</v>
      </c>
      <c r="H121" s="24">
        <f t="shared" ref="H121" si="265">H122+H131</f>
        <v>20.637496359</v>
      </c>
      <c r="I121" s="24">
        <f t="shared" ref="I121" si="266">I122+I131</f>
        <v>19.657579095000003</v>
      </c>
      <c r="J121" s="24">
        <f t="shared" ref="J121" si="267">J122+J131</f>
        <v>18.677668831000002</v>
      </c>
      <c r="K121" s="24">
        <f t="shared" ref="K121" si="268">K122+K131</f>
        <v>5.6</v>
      </c>
      <c r="L121" s="24">
        <f t="shared" ref="L121" si="269">L122+L131</f>
        <v>5.6</v>
      </c>
      <c r="M121" s="24">
        <f t="shared" ref="M121" si="270">M122+M131</f>
        <v>5.6</v>
      </c>
    </row>
    <row r="122" spans="1:13" s="22" customFormat="1" outlineLevel="2" x14ac:dyDescent="0.35">
      <c r="A122" s="25" t="s">
        <v>2</v>
      </c>
      <c r="B122" s="26">
        <f t="shared" ref="B122" si="271">B123+B125+B127</f>
        <v>16.819255943000002</v>
      </c>
      <c r="C122" s="26">
        <f t="shared" ref="C122" si="272">C123+C125+C127</f>
        <v>14.639338679</v>
      </c>
      <c r="D122" s="26">
        <f t="shared" ref="D122" si="273">D123+D125+D127</f>
        <v>12.459421415</v>
      </c>
      <c r="E122" s="26">
        <f t="shared" ref="E122" si="274">E123+E125+E127</f>
        <v>11.479504151</v>
      </c>
      <c r="F122" s="26">
        <f t="shared" ref="F122" si="275">F123+F125+F127</f>
        <v>10.499586887</v>
      </c>
      <c r="G122" s="26">
        <f t="shared" ref="G122" si="276">G123+G125+G127</f>
        <v>9.5196696230000004</v>
      </c>
      <c r="H122" s="26">
        <f t="shared" ref="H122" si="277">H123+H125+H127</f>
        <v>8.5397523589999995</v>
      </c>
      <c r="I122" s="26">
        <f t="shared" ref="I122" si="278">I123+I125+I127</f>
        <v>7.5598350950000004</v>
      </c>
      <c r="J122" s="26">
        <f t="shared" ref="J122" si="279">J123+J125+J127</f>
        <v>6.5799178310000004</v>
      </c>
      <c r="K122" s="26">
        <f t="shared" ref="K122" si="280">K123+K125+K127</f>
        <v>5.6</v>
      </c>
      <c r="L122" s="26">
        <f t="shared" ref="L122" si="281">L123+L125+L127</f>
        <v>5.6</v>
      </c>
      <c r="M122" s="26">
        <f t="shared" ref="M122" si="282">M123+M125+M127</f>
        <v>5.6</v>
      </c>
    </row>
    <row r="123" spans="1:13" s="7" customFormat="1" outlineLevel="3" collapsed="1" x14ac:dyDescent="0.35">
      <c r="A123" s="11" t="s">
        <v>3</v>
      </c>
      <c r="B123" s="10">
        <f t="shared" ref="B123" si="283">SUM(B124:B124)</f>
        <v>0</v>
      </c>
      <c r="C123" s="10">
        <f t="shared" ref="C123" si="284">SUM(C124:C124)</f>
        <v>0</v>
      </c>
      <c r="D123" s="10">
        <f t="shared" ref="D123" si="285">SUM(D124:D124)</f>
        <v>0</v>
      </c>
      <c r="E123" s="10">
        <f t="shared" ref="E123" si="286">SUM(E124:E124)</f>
        <v>0</v>
      </c>
      <c r="F123" s="10">
        <f t="shared" ref="F123" si="287">SUM(F124:F124)</f>
        <v>0</v>
      </c>
      <c r="G123" s="10">
        <f t="shared" ref="G123" si="288">SUM(G124:G124)</f>
        <v>0</v>
      </c>
      <c r="H123" s="10">
        <f t="shared" ref="H123" si="289">SUM(H124:H124)</f>
        <v>0</v>
      </c>
      <c r="I123" s="10">
        <f t="shared" ref="I123" si="290">SUM(I124:I124)</f>
        <v>0</v>
      </c>
      <c r="J123" s="10">
        <f t="shared" ref="J123" si="291">SUM(J124:J124)</f>
        <v>0</v>
      </c>
      <c r="K123" s="10">
        <f t="shared" ref="K123" si="292">SUM(K124:K124)</f>
        <v>0</v>
      </c>
      <c r="L123" s="10">
        <f t="shared" ref="L123" si="293">SUM(L124:L124)</f>
        <v>0</v>
      </c>
      <c r="M123" s="10">
        <f t="shared" ref="M123" si="294">SUM(M124:M124)</f>
        <v>0</v>
      </c>
    </row>
    <row r="124" spans="1:13" s="7" customFormat="1" hidden="1" outlineLevel="4" x14ac:dyDescent="0.35">
      <c r="A124" s="12" t="s">
        <v>4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s="7" customFormat="1" outlineLevel="3" collapsed="1" x14ac:dyDescent="0.35">
      <c r="A125" s="11" t="s">
        <v>5</v>
      </c>
      <c r="B125" s="10">
        <f t="shared" ref="B125" si="295">SUM(B126:B126)</f>
        <v>0</v>
      </c>
      <c r="C125" s="10">
        <f t="shared" ref="C125" si="296">SUM(C126:C126)</f>
        <v>0</v>
      </c>
      <c r="D125" s="10">
        <f t="shared" ref="D125" si="297">SUM(D126:D126)</f>
        <v>0</v>
      </c>
      <c r="E125" s="10">
        <f t="shared" ref="E125" si="298">SUM(E126:E126)</f>
        <v>0</v>
      </c>
      <c r="F125" s="10">
        <f t="shared" ref="F125" si="299">SUM(F126:F126)</f>
        <v>0</v>
      </c>
      <c r="G125" s="10">
        <f t="shared" ref="G125" si="300">SUM(G126:G126)</f>
        <v>0</v>
      </c>
      <c r="H125" s="10">
        <f t="shared" ref="H125" si="301">SUM(H126:H126)</f>
        <v>0</v>
      </c>
      <c r="I125" s="10">
        <f t="shared" ref="I125" si="302">SUM(I126:I126)</f>
        <v>0</v>
      </c>
      <c r="J125" s="10">
        <f t="shared" ref="J125" si="303">SUM(J126:J126)</f>
        <v>0</v>
      </c>
      <c r="K125" s="10">
        <f t="shared" ref="K125" si="304">SUM(K126:K126)</f>
        <v>0</v>
      </c>
      <c r="L125" s="10">
        <f t="shared" ref="L125" si="305">SUM(L126:L126)</f>
        <v>0</v>
      </c>
      <c r="M125" s="10">
        <f t="shared" ref="M125" si="306">SUM(M126:M126)</f>
        <v>0</v>
      </c>
    </row>
    <row r="126" spans="1:13" s="7" customFormat="1" hidden="1" outlineLevel="4" x14ac:dyDescent="0.35">
      <c r="A126" s="12" t="s">
        <v>4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s="7" customFormat="1" outlineLevel="3" collapsed="1" x14ac:dyDescent="0.35">
      <c r="A127" s="11" t="s">
        <v>6</v>
      </c>
      <c r="B127" s="10">
        <f t="shared" ref="B127" si="307">SUM(B128:B130)</f>
        <v>16.819255943000002</v>
      </c>
      <c r="C127" s="10">
        <f t="shared" ref="C127" si="308">SUM(C128:C130)</f>
        <v>14.639338679</v>
      </c>
      <c r="D127" s="10">
        <f t="shared" ref="D127" si="309">SUM(D128:D130)</f>
        <v>12.459421415</v>
      </c>
      <c r="E127" s="10">
        <f t="shared" ref="E127" si="310">SUM(E128:E130)</f>
        <v>11.479504151</v>
      </c>
      <c r="F127" s="10">
        <f t="shared" ref="F127" si="311">SUM(F128:F130)</f>
        <v>10.499586887</v>
      </c>
      <c r="G127" s="10">
        <f t="shared" ref="G127" si="312">SUM(G128:G130)</f>
        <v>9.5196696230000004</v>
      </c>
      <c r="H127" s="10">
        <f t="shared" ref="H127" si="313">SUM(H128:H130)</f>
        <v>8.5397523589999995</v>
      </c>
      <c r="I127" s="10">
        <f t="shared" ref="I127" si="314">SUM(I128:I130)</f>
        <v>7.5598350950000004</v>
      </c>
      <c r="J127" s="10">
        <f t="shared" ref="J127" si="315">SUM(J128:J130)</f>
        <v>6.5799178310000004</v>
      </c>
      <c r="K127" s="10">
        <f t="shared" ref="K127" si="316">SUM(K128:K130)</f>
        <v>5.6</v>
      </c>
      <c r="L127" s="10">
        <f t="shared" ref="L127" si="317">SUM(L128:L130)</f>
        <v>5.6</v>
      </c>
      <c r="M127" s="10">
        <f t="shared" ref="M127" si="318">SUM(M128:M130)</f>
        <v>5.6</v>
      </c>
    </row>
    <row r="128" spans="1:13" s="7" customFormat="1" hidden="1" outlineLevel="4" x14ac:dyDescent="0.35">
      <c r="A128" s="12" t="s">
        <v>7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s="7" customFormat="1" hidden="1" outlineLevel="4" x14ac:dyDescent="0.35">
      <c r="A129" s="12" t="s">
        <v>4</v>
      </c>
      <c r="B129" s="10">
        <v>16.819255943000002</v>
      </c>
      <c r="C129" s="10">
        <v>14.639338679</v>
      </c>
      <c r="D129" s="10">
        <v>12.459421415</v>
      </c>
      <c r="E129" s="10">
        <v>11.479504151</v>
      </c>
      <c r="F129" s="10">
        <v>10.499586887</v>
      </c>
      <c r="G129" s="10">
        <v>9.5196696230000004</v>
      </c>
      <c r="H129" s="10">
        <v>8.5397523589999995</v>
      </c>
      <c r="I129" s="10">
        <v>7.5598350950000004</v>
      </c>
      <c r="J129" s="10">
        <v>6.5799178310000004</v>
      </c>
      <c r="K129" s="10">
        <v>5.6</v>
      </c>
      <c r="L129" s="10">
        <v>5.6</v>
      </c>
      <c r="M129" s="10">
        <v>5.6</v>
      </c>
    </row>
    <row r="130" spans="1:13" s="7" customFormat="1" hidden="1" outlineLevel="4" x14ac:dyDescent="0.35">
      <c r="A130" s="12" t="s">
        <v>8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22" customFormat="1" outlineLevel="2" x14ac:dyDescent="0.35">
      <c r="A131" s="25" t="s">
        <v>9</v>
      </c>
      <c r="B131" s="26">
        <f t="shared" ref="B131" si="319">B132+B134</f>
        <v>27.097743999999999</v>
      </c>
      <c r="C131" s="26">
        <f t="shared" ref="C131" si="320">C132+C134</f>
        <v>27.097743999999999</v>
      </c>
      <c r="D131" s="26">
        <f t="shared" ref="D131" si="321">D132+D134</f>
        <v>12.097744</v>
      </c>
      <c r="E131" s="26">
        <f t="shared" ref="E131" si="322">E132+E134</f>
        <v>12.097744</v>
      </c>
      <c r="F131" s="26">
        <f t="shared" ref="F131" si="323">F132+F134</f>
        <v>12.097744</v>
      </c>
      <c r="G131" s="26">
        <f t="shared" ref="G131" si="324">G132+G134</f>
        <v>12.097744</v>
      </c>
      <c r="H131" s="26">
        <f t="shared" ref="H131" si="325">H132+H134</f>
        <v>12.097744</v>
      </c>
      <c r="I131" s="26">
        <f t="shared" ref="I131" si="326">I132+I134</f>
        <v>12.097744</v>
      </c>
      <c r="J131" s="26">
        <f t="shared" ref="J131" si="327">J132+J134</f>
        <v>12.097751000000001</v>
      </c>
      <c r="K131" s="26">
        <f t="shared" ref="K131" si="328">K132+K134</f>
        <v>0</v>
      </c>
      <c r="L131" s="26">
        <f t="shared" ref="L131" si="329">L132+L134</f>
        <v>0</v>
      </c>
      <c r="M131" s="26">
        <f t="shared" ref="M131" si="330">M132+M134</f>
        <v>0</v>
      </c>
    </row>
    <row r="132" spans="1:13" s="7" customFormat="1" outlineLevel="3" collapsed="1" x14ac:dyDescent="0.35">
      <c r="A132" s="11" t="s">
        <v>5</v>
      </c>
      <c r="B132" s="10">
        <f t="shared" ref="B132" si="331">SUM(B133:B133)</f>
        <v>0</v>
      </c>
      <c r="C132" s="10">
        <f t="shared" ref="C132" si="332">SUM(C133:C133)</f>
        <v>0</v>
      </c>
      <c r="D132" s="10">
        <f t="shared" ref="D132" si="333">SUM(D133:D133)</f>
        <v>0</v>
      </c>
      <c r="E132" s="10">
        <f t="shared" ref="E132" si="334">SUM(E133:E133)</f>
        <v>0</v>
      </c>
      <c r="F132" s="10">
        <f t="shared" ref="F132" si="335">SUM(F133:F133)</f>
        <v>0</v>
      </c>
      <c r="G132" s="10">
        <f t="shared" ref="G132" si="336">SUM(G133:G133)</f>
        <v>0</v>
      </c>
      <c r="H132" s="10">
        <f t="shared" ref="H132" si="337">SUM(H133:H133)</f>
        <v>0</v>
      </c>
      <c r="I132" s="10">
        <f t="shared" ref="I132" si="338">SUM(I133:I133)</f>
        <v>0</v>
      </c>
      <c r="J132" s="10">
        <f t="shared" ref="J132" si="339">SUM(J133:J133)</f>
        <v>0</v>
      </c>
      <c r="K132" s="10">
        <f t="shared" ref="K132" si="340">SUM(K133:K133)</f>
        <v>0</v>
      </c>
      <c r="L132" s="10">
        <f t="shared" ref="L132" si="341">SUM(L133:L133)</f>
        <v>0</v>
      </c>
      <c r="M132" s="10">
        <f t="shared" ref="M132" si="342">SUM(M133:M133)</f>
        <v>0</v>
      </c>
    </row>
    <row r="133" spans="1:13" s="7" customFormat="1" hidden="1" outlineLevel="4" x14ac:dyDescent="0.35">
      <c r="A133" s="12" t="s">
        <v>4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s="7" customFormat="1" outlineLevel="3" collapsed="1" x14ac:dyDescent="0.35">
      <c r="A134" s="11" t="s">
        <v>6</v>
      </c>
      <c r="B134" s="10">
        <f t="shared" ref="B134" si="343">SUM(B135:B137)</f>
        <v>27.097743999999999</v>
      </c>
      <c r="C134" s="10">
        <f t="shared" ref="C134" si="344">SUM(C135:C137)</f>
        <v>27.097743999999999</v>
      </c>
      <c r="D134" s="10">
        <f t="shared" ref="D134" si="345">SUM(D135:D137)</f>
        <v>12.097744</v>
      </c>
      <c r="E134" s="10">
        <f t="shared" ref="E134" si="346">SUM(E135:E137)</f>
        <v>12.097744</v>
      </c>
      <c r="F134" s="10">
        <f t="shared" ref="F134" si="347">SUM(F135:F137)</f>
        <v>12.097744</v>
      </c>
      <c r="G134" s="10">
        <f t="shared" ref="G134" si="348">SUM(G135:G137)</f>
        <v>12.097744</v>
      </c>
      <c r="H134" s="10">
        <f t="shared" ref="H134" si="349">SUM(H135:H137)</f>
        <v>12.097744</v>
      </c>
      <c r="I134" s="10">
        <f t="shared" ref="I134" si="350">SUM(I135:I137)</f>
        <v>12.097744</v>
      </c>
      <c r="J134" s="10">
        <f t="shared" ref="J134" si="351">SUM(J135:J137)</f>
        <v>12.097751000000001</v>
      </c>
      <c r="K134" s="10">
        <f t="shared" ref="K134" si="352">SUM(K135:K137)</f>
        <v>0</v>
      </c>
      <c r="L134" s="10">
        <f t="shared" ref="L134" si="353">SUM(L135:L137)</f>
        <v>0</v>
      </c>
      <c r="M134" s="10">
        <f t="shared" ref="M134" si="354">SUM(M135:M137)</f>
        <v>0</v>
      </c>
    </row>
    <row r="135" spans="1:13" s="7" customFormat="1" hidden="1" outlineLevel="4" x14ac:dyDescent="0.35">
      <c r="A135" s="12" t="s">
        <v>7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s="7" customFormat="1" hidden="1" outlineLevel="4" x14ac:dyDescent="0.35">
      <c r="A136" s="12" t="s">
        <v>4</v>
      </c>
      <c r="B136" s="10">
        <v>27.097743999999999</v>
      </c>
      <c r="C136" s="10">
        <v>27.097743999999999</v>
      </c>
      <c r="D136" s="10">
        <v>12.097744</v>
      </c>
      <c r="E136" s="10">
        <v>12.097744</v>
      </c>
      <c r="F136" s="10">
        <v>12.097744</v>
      </c>
      <c r="G136" s="10">
        <v>12.097744</v>
      </c>
      <c r="H136" s="10">
        <v>12.097744</v>
      </c>
      <c r="I136" s="10">
        <v>12.097744</v>
      </c>
      <c r="J136" s="10">
        <v>12.097751000000001</v>
      </c>
      <c r="K136" s="10"/>
      <c r="L136" s="10"/>
      <c r="M136" s="10"/>
    </row>
    <row r="137" spans="1:13" s="7" customFormat="1" hidden="1" outlineLevel="4" x14ac:dyDescent="0.35">
      <c r="A137" s="12" t="s">
        <v>8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s="22" customFormat="1" outlineLevel="1" x14ac:dyDescent="0.35">
      <c r="A138" s="23" t="s">
        <v>10</v>
      </c>
      <c r="B138" s="24">
        <f t="shared" ref="B138" si="355">B139+B160</f>
        <v>172.43974511143</v>
      </c>
      <c r="C138" s="24">
        <f t="shared" ref="C138" si="356">C139+C160</f>
        <v>189.41334381490998</v>
      </c>
      <c r="D138" s="24">
        <f t="shared" ref="D138" si="357">D139+D160</f>
        <v>157.01909288905</v>
      </c>
      <c r="E138" s="24">
        <f t="shared" ref="E138" si="358">E139+E160</f>
        <v>238.03310759836003</v>
      </c>
      <c r="F138" s="24">
        <f t="shared" ref="F138" si="359">F139+F160</f>
        <v>144.93216218834999</v>
      </c>
      <c r="G138" s="24">
        <f t="shared" ref="G138" si="360">G139+G160</f>
        <v>141.12901994775001</v>
      </c>
      <c r="H138" s="24">
        <f t="shared" ref="H138" si="361">H139+H160</f>
        <v>137.62511817201002</v>
      </c>
      <c r="I138" s="24">
        <f t="shared" ref="I138" si="362">I139+I160</f>
        <v>135.00428647944</v>
      </c>
      <c r="J138" s="24">
        <f t="shared" ref="J138" si="363">J139+J160</f>
        <v>132.36499508034998</v>
      </c>
      <c r="K138" s="24">
        <f t="shared" ref="K138" si="364">K139+K160</f>
        <v>129.43226471659</v>
      </c>
      <c r="L138" s="24">
        <f t="shared" ref="L138" si="365">L139+L160</f>
        <v>127.46718479949999</v>
      </c>
      <c r="M138" s="24">
        <f t="shared" ref="M138" si="366">M139+M160</f>
        <v>125.11705117534001</v>
      </c>
    </row>
    <row r="139" spans="1:13" s="22" customFormat="1" outlineLevel="2" x14ac:dyDescent="0.35">
      <c r="A139" s="25" t="s">
        <v>2</v>
      </c>
      <c r="B139" s="26">
        <f t="shared" ref="B139" si="367">B140+B146+B150+B156</f>
        <v>53.478217843650008</v>
      </c>
      <c r="C139" s="26">
        <f t="shared" ref="C139" si="368">C140+C146+C150+C156</f>
        <v>50.947603763829996</v>
      </c>
      <c r="D139" s="26">
        <f t="shared" ref="D139" si="369">D140+D146+D150+D156</f>
        <v>44.58289684444</v>
      </c>
      <c r="E139" s="26">
        <f t="shared" ref="E139" si="370">E140+E146+E150+E156</f>
        <v>42.229345452360008</v>
      </c>
      <c r="F139" s="26">
        <f t="shared" ref="F139" si="371">F140+F146+F150+F156</f>
        <v>37.078891718569999</v>
      </c>
      <c r="G139" s="26">
        <f t="shared" ref="G139" si="372">G140+G146+G150+G156</f>
        <v>35.042622288339999</v>
      </c>
      <c r="H139" s="26">
        <f t="shared" ref="H139" si="373">H140+H146+H150+H156</f>
        <v>33.009929174200003</v>
      </c>
      <c r="I139" s="26">
        <f t="shared" ref="I139" si="374">I140+I146+I150+I156</f>
        <v>31.082685500010001</v>
      </c>
      <c r="J139" s="26">
        <f t="shared" ref="J139" si="375">J140+J146+J150+J156</f>
        <v>29.157964440539999</v>
      </c>
      <c r="K139" s="26">
        <f t="shared" ref="K139" si="376">K140+K146+K150+K156</f>
        <v>27.310760674129998</v>
      </c>
      <c r="L139" s="26">
        <f t="shared" ref="L139" si="377">L140+L146+L150+L156</f>
        <v>25.450988766999998</v>
      </c>
      <c r="M139" s="26">
        <f t="shared" ref="M139" si="378">M140+M146+M150+M156</f>
        <v>23.640013668920002</v>
      </c>
    </row>
    <row r="140" spans="1:13" s="7" customFormat="1" outlineLevel="3" collapsed="1" x14ac:dyDescent="0.35">
      <c r="A140" s="11" t="s">
        <v>3</v>
      </c>
      <c r="B140" s="10">
        <f t="shared" ref="B140" si="379">SUM(B141:B145)</f>
        <v>3.0396000020000001E-2</v>
      </c>
      <c r="C140" s="10">
        <f t="shared" ref="C140" si="380">SUM(C141:C145)</f>
        <v>3.0396000020000001E-2</v>
      </c>
      <c r="D140" s="10">
        <f t="shared" ref="D140" si="381">SUM(D141:D145)</f>
        <v>2.9988000019999999E-2</v>
      </c>
      <c r="E140" s="10">
        <f t="shared" ref="E140" si="382">SUM(E141:E145)</f>
        <v>2.9988000019999999E-2</v>
      </c>
      <c r="F140" s="10">
        <f t="shared" ref="F140" si="383">SUM(F141:F145)</f>
        <v>2.9988000019999999E-2</v>
      </c>
      <c r="G140" s="10">
        <f t="shared" ref="G140" si="384">SUM(G141:G145)</f>
        <v>2.9988000019999999E-2</v>
      </c>
      <c r="H140" s="10">
        <f t="shared" ref="H140" si="385">SUM(H141:H145)</f>
        <v>2.9988000019999999E-2</v>
      </c>
      <c r="I140" s="10">
        <f t="shared" ref="I140" si="386">SUM(I141:I145)</f>
        <v>2.9988000019999999E-2</v>
      </c>
      <c r="J140" s="10">
        <f t="shared" ref="J140" si="387">SUM(J141:J145)</f>
        <v>2.9988000019999999E-2</v>
      </c>
      <c r="K140" s="10">
        <f t="shared" ref="K140" si="388">SUM(K141:K145)</f>
        <v>2.9988000019999999E-2</v>
      </c>
      <c r="L140" s="10">
        <f t="shared" ref="L140" si="389">SUM(L141:L145)</f>
        <v>2.9988000019999999E-2</v>
      </c>
      <c r="M140" s="10">
        <f t="shared" ref="M140" si="390">SUM(M141:M145)</f>
        <v>2.9988000019999999E-2</v>
      </c>
    </row>
    <row r="141" spans="1:13" s="7" customFormat="1" hidden="1" outlineLevel="4" x14ac:dyDescent="0.35">
      <c r="A141" s="12" t="s">
        <v>7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s="7" customFormat="1" hidden="1" outlineLevel="4" x14ac:dyDescent="0.35">
      <c r="A142" s="12" t="s">
        <v>11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7" customFormat="1" hidden="1" outlineLevel="4" x14ac:dyDescent="0.35">
      <c r="A143" s="12" t="s">
        <v>12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s="7" customFormat="1" hidden="1" outlineLevel="4" x14ac:dyDescent="0.35">
      <c r="A144" s="12" t="s">
        <v>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s="7" customFormat="1" hidden="1" outlineLevel="4" x14ac:dyDescent="0.35">
      <c r="A145" s="12" t="s">
        <v>8</v>
      </c>
      <c r="B145" s="10">
        <v>3.0396000020000001E-2</v>
      </c>
      <c r="C145" s="10">
        <v>3.0396000020000001E-2</v>
      </c>
      <c r="D145" s="10">
        <v>2.9988000019999999E-2</v>
      </c>
      <c r="E145" s="10">
        <v>2.9988000019999999E-2</v>
      </c>
      <c r="F145" s="10">
        <v>2.9988000019999999E-2</v>
      </c>
      <c r="G145" s="10">
        <v>2.9988000019999999E-2</v>
      </c>
      <c r="H145" s="10">
        <v>2.9988000019999999E-2</v>
      </c>
      <c r="I145" s="10">
        <v>2.9988000019999999E-2</v>
      </c>
      <c r="J145" s="10">
        <v>2.9988000019999999E-2</v>
      </c>
      <c r="K145" s="10">
        <v>2.9988000019999999E-2</v>
      </c>
      <c r="L145" s="10">
        <v>2.9988000019999999E-2</v>
      </c>
      <c r="M145" s="10">
        <v>2.9988000019999999E-2</v>
      </c>
    </row>
    <row r="146" spans="1:13" s="7" customFormat="1" outlineLevel="3" collapsed="1" x14ac:dyDescent="0.35">
      <c r="A146" s="11" t="s">
        <v>13</v>
      </c>
      <c r="B146" s="10">
        <f t="shared" ref="B146" si="391">SUM(B147:B149)</f>
        <v>0</v>
      </c>
      <c r="C146" s="10">
        <f t="shared" ref="C146" si="392">SUM(C147:C149)</f>
        <v>0</v>
      </c>
      <c r="D146" s="10">
        <f t="shared" ref="D146" si="393">SUM(D147:D149)</f>
        <v>0</v>
      </c>
      <c r="E146" s="10">
        <f t="shared" ref="E146" si="394">SUM(E147:E149)</f>
        <v>0</v>
      </c>
      <c r="F146" s="10">
        <f t="shared" ref="F146" si="395">SUM(F147:F149)</f>
        <v>0</v>
      </c>
      <c r="G146" s="10">
        <f t="shared" ref="G146" si="396">SUM(G147:G149)</f>
        <v>0</v>
      </c>
      <c r="H146" s="10">
        <f t="shared" ref="H146" si="397">SUM(H147:H149)</f>
        <v>0</v>
      </c>
      <c r="I146" s="10">
        <f t="shared" ref="I146" si="398">SUM(I147:I149)</f>
        <v>0</v>
      </c>
      <c r="J146" s="10">
        <f t="shared" ref="J146" si="399">SUM(J147:J149)</f>
        <v>0</v>
      </c>
      <c r="K146" s="10">
        <f t="shared" ref="K146" si="400">SUM(K147:K149)</f>
        <v>0</v>
      </c>
      <c r="L146" s="10">
        <f t="shared" ref="L146" si="401">SUM(L147:L149)</f>
        <v>0</v>
      </c>
      <c r="M146" s="10">
        <f t="shared" ref="M146" si="402">SUM(M147:M149)</f>
        <v>0</v>
      </c>
    </row>
    <row r="147" spans="1:13" s="7" customFormat="1" hidden="1" outlineLevel="4" x14ac:dyDescent="0.35">
      <c r="A147" s="12" t="s">
        <v>7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s="7" customFormat="1" hidden="1" outlineLevel="4" x14ac:dyDescent="0.35">
      <c r="A148" s="12" t="s">
        <v>11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s="7" customFormat="1" hidden="1" outlineLevel="4" x14ac:dyDescent="0.35">
      <c r="A149" s="12" t="s">
        <v>8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s="7" customFormat="1" outlineLevel="3" collapsed="1" x14ac:dyDescent="0.35">
      <c r="A150" s="11" t="s">
        <v>14</v>
      </c>
      <c r="B150" s="10">
        <f t="shared" ref="B150" si="403">SUM(B151:B155)</f>
        <v>0.19116252584999999</v>
      </c>
      <c r="C150" s="10">
        <f t="shared" ref="C150" si="404">SUM(C151:C155)</f>
        <v>0.17419508382999999</v>
      </c>
      <c r="D150" s="10">
        <f t="shared" ref="D150" si="405">SUM(D151:D155)</f>
        <v>0.15639872769999999</v>
      </c>
      <c r="E150" s="10">
        <f t="shared" ref="E150" si="406">SUM(E151:E155)</f>
        <v>0.13901641956999999</v>
      </c>
      <c r="F150" s="10">
        <f t="shared" ref="F150" si="407">SUM(F151:F155)</f>
        <v>0.12163281347</v>
      </c>
      <c r="G150" s="10">
        <f t="shared" ref="G150" si="408">SUM(G151:G155)</f>
        <v>0.10451340921000001</v>
      </c>
      <c r="H150" s="10">
        <f t="shared" ref="H150" si="409">SUM(H151:H155)</f>
        <v>8.7326446079999995E-2</v>
      </c>
      <c r="I150" s="10">
        <f t="shared" ref="I150" si="410">SUM(I151:I155)</f>
        <v>8.6027594550000003E-2</v>
      </c>
      <c r="J150" s="10">
        <f t="shared" ref="J150" si="411">SUM(J151:J155)</f>
        <v>7.2138333770000007E-2</v>
      </c>
      <c r="K150" s="10">
        <f t="shared" ref="K150" si="412">SUM(K151:K155)</f>
        <v>5.8441743900000002E-2</v>
      </c>
      <c r="L150" s="10">
        <f t="shared" ref="L150" si="413">SUM(L151:L155)</f>
        <v>4.4471672729999995E-2</v>
      </c>
      <c r="M150" s="10">
        <f t="shared" ref="M150" si="414">SUM(M151:M155)</f>
        <v>3.064918598E-2</v>
      </c>
    </row>
    <row r="151" spans="1:13" s="7" customFormat="1" hidden="1" outlineLevel="4" x14ac:dyDescent="0.35">
      <c r="A151" s="12" t="s">
        <v>15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 s="7" customFormat="1" hidden="1" outlineLevel="4" x14ac:dyDescent="0.35">
      <c r="A152" s="12" t="s">
        <v>7</v>
      </c>
      <c r="B152" s="10">
        <v>3.5230204459999998E-2</v>
      </c>
      <c r="C152" s="10">
        <v>3.113492545E-2</v>
      </c>
      <c r="D152" s="10">
        <v>2.7008221169999999E-2</v>
      </c>
      <c r="E152" s="10">
        <v>2.2896819329999998E-2</v>
      </c>
      <c r="F152" s="10">
        <v>1.8784119639999999E-2</v>
      </c>
      <c r="G152" s="10">
        <v>1.46823128E-2</v>
      </c>
      <c r="H152" s="10">
        <v>1.0558676980000001E-2</v>
      </c>
      <c r="I152" s="10">
        <v>2.0003399259999999E-2</v>
      </c>
      <c r="J152" s="10">
        <v>1.6627267500000001E-2</v>
      </c>
      <c r="K152" s="10">
        <v>1.3313264950000001E-2</v>
      </c>
      <c r="L152" s="10">
        <v>9.9868644999999995E-3</v>
      </c>
      <c r="M152" s="10">
        <v>6.6775067600000002E-3</v>
      </c>
    </row>
    <row r="153" spans="1:13" s="7" customFormat="1" hidden="1" outlineLevel="4" x14ac:dyDescent="0.35">
      <c r="A153" s="12" t="s">
        <v>11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s="7" customFormat="1" hidden="1" outlineLevel="4" x14ac:dyDescent="0.35">
      <c r="A154" s="12" t="s">
        <v>12</v>
      </c>
      <c r="B154" s="10">
        <v>0.13961609863999999</v>
      </c>
      <c r="C154" s="10">
        <v>0.12946393577000001</v>
      </c>
      <c r="D154" s="10">
        <v>0.11858984035</v>
      </c>
      <c r="E154" s="10">
        <v>0.10807671133000001</v>
      </c>
      <c r="F154" s="10">
        <v>9.7563582600000004E-2</v>
      </c>
      <c r="G154" s="10">
        <v>8.72962075E-2</v>
      </c>
      <c r="H154" s="10">
        <v>7.6537324579999996E-2</v>
      </c>
      <c r="I154" s="10">
        <v>6.6024195290000004E-2</v>
      </c>
      <c r="J154" s="10">
        <v>5.5511066269999999E-2</v>
      </c>
      <c r="K154" s="10">
        <v>4.5128478950000002E-2</v>
      </c>
      <c r="L154" s="10">
        <v>3.4484808229999997E-2</v>
      </c>
      <c r="M154" s="10">
        <v>2.397167922E-2</v>
      </c>
    </row>
    <row r="155" spans="1:13" s="7" customFormat="1" hidden="1" outlineLevel="4" x14ac:dyDescent="0.35">
      <c r="A155" s="12" t="s">
        <v>8</v>
      </c>
      <c r="B155" s="10">
        <v>1.6316222750000001E-2</v>
      </c>
      <c r="C155" s="10">
        <v>1.359622261E-2</v>
      </c>
      <c r="D155" s="10">
        <v>1.080066618E-2</v>
      </c>
      <c r="E155" s="10">
        <v>8.0428889100000005E-3</v>
      </c>
      <c r="F155" s="10">
        <v>5.2851112300000003E-3</v>
      </c>
      <c r="G155" s="10">
        <v>2.5348889100000002E-3</v>
      </c>
      <c r="H155" s="10">
        <v>2.3044451999999999E-4</v>
      </c>
      <c r="I155" s="10"/>
      <c r="J155" s="10"/>
      <c r="K155" s="10"/>
      <c r="L155" s="10"/>
      <c r="M155" s="10"/>
    </row>
    <row r="156" spans="1:13" s="7" customFormat="1" outlineLevel="3" collapsed="1" x14ac:dyDescent="0.35">
      <c r="A156" s="11" t="s">
        <v>16</v>
      </c>
      <c r="B156" s="10">
        <f t="shared" ref="B156" si="415">SUM(B157:B159)</f>
        <v>53.256659317780006</v>
      </c>
      <c r="C156" s="10">
        <f t="shared" ref="C156" si="416">SUM(C157:C159)</f>
        <v>50.743012679979998</v>
      </c>
      <c r="D156" s="10">
        <f t="shared" ref="D156" si="417">SUM(D157:D159)</f>
        <v>44.396510116720002</v>
      </c>
      <c r="E156" s="10">
        <f t="shared" ref="E156" si="418">SUM(E157:E159)</f>
        <v>42.060341032770005</v>
      </c>
      <c r="F156" s="10">
        <f t="shared" ref="F156" si="419">SUM(F157:F159)</f>
        <v>36.92727090508</v>
      </c>
      <c r="G156" s="10">
        <f t="shared" ref="G156" si="420">SUM(G157:G159)</f>
        <v>34.908120879110001</v>
      </c>
      <c r="H156" s="10">
        <f t="shared" ref="H156" si="421">SUM(H157:H159)</f>
        <v>32.8926147281</v>
      </c>
      <c r="I156" s="10">
        <f t="shared" ref="I156" si="422">SUM(I157:I159)</f>
        <v>30.96666990544</v>
      </c>
      <c r="J156" s="10">
        <f t="shared" ref="J156" si="423">SUM(J157:J159)</f>
        <v>29.055838106749999</v>
      </c>
      <c r="K156" s="10">
        <f t="shared" ref="K156" si="424">SUM(K157:K159)</f>
        <v>27.222330930209999</v>
      </c>
      <c r="L156" s="10">
        <f t="shared" ref="L156" si="425">SUM(L157:L159)</f>
        <v>25.376529094249999</v>
      </c>
      <c r="M156" s="10">
        <f t="shared" ref="M156" si="426">SUM(M157:M159)</f>
        <v>23.579376482920001</v>
      </c>
    </row>
    <row r="157" spans="1:13" s="7" customFormat="1" hidden="1" outlineLevel="4" x14ac:dyDescent="0.35">
      <c r="A157" s="12" t="s">
        <v>7</v>
      </c>
      <c r="B157" s="10">
        <v>8.7512840829999998</v>
      </c>
      <c r="C157" s="10">
        <v>8.4308560943599993</v>
      </c>
      <c r="D157" s="10">
        <v>7.7099158118500002</v>
      </c>
      <c r="E157" s="10">
        <v>7.4289815292999997</v>
      </c>
      <c r="F157" s="10">
        <v>4.2302294611700004</v>
      </c>
      <c r="G157" s="10">
        <v>4.0704302115599997</v>
      </c>
      <c r="H157" s="10">
        <v>3.9774176832300001</v>
      </c>
      <c r="I157" s="10">
        <v>3.9200262058600002</v>
      </c>
      <c r="J157" s="10">
        <v>3.8709324514999999</v>
      </c>
      <c r="K157" s="10">
        <v>3.84366004946</v>
      </c>
      <c r="L157" s="10">
        <v>3.82825929393</v>
      </c>
      <c r="M157" s="10">
        <v>3.8151345405199999</v>
      </c>
    </row>
    <row r="158" spans="1:13" s="7" customFormat="1" hidden="1" outlineLevel="4" x14ac:dyDescent="0.35">
      <c r="A158" s="12" t="s">
        <v>8</v>
      </c>
      <c r="B158" s="10">
        <v>35.8131454022</v>
      </c>
      <c r="C158" s="10">
        <v>33.61207691669</v>
      </c>
      <c r="D158" s="10">
        <v>31.378303859910002</v>
      </c>
      <c r="E158" s="10">
        <v>29.321041784030001</v>
      </c>
      <c r="F158" s="10">
        <v>27.386723724469999</v>
      </c>
      <c r="G158" s="10">
        <v>25.52534567364</v>
      </c>
      <c r="H158" s="10">
        <v>23.606906599910001</v>
      </c>
      <c r="I158" s="10">
        <v>21.736325980139998</v>
      </c>
      <c r="J158" s="10">
        <v>19.874587935809998</v>
      </c>
      <c r="K158" s="10">
        <v>18.066325886840001</v>
      </c>
      <c r="L158" s="10">
        <v>16.239979355359999</v>
      </c>
      <c r="M158" s="10">
        <v>14.45392422296</v>
      </c>
    </row>
    <row r="159" spans="1:13" s="7" customFormat="1" hidden="1" outlineLevel="4" x14ac:dyDescent="0.35">
      <c r="A159" s="12" t="s">
        <v>17</v>
      </c>
      <c r="B159" s="10">
        <v>8.6922298325800007</v>
      </c>
      <c r="C159" s="10">
        <v>8.70007966893</v>
      </c>
      <c r="D159" s="10">
        <v>5.3082904449599999</v>
      </c>
      <c r="E159" s="10">
        <v>5.3103177194400004</v>
      </c>
      <c r="F159" s="10">
        <v>5.3103177194400004</v>
      </c>
      <c r="G159" s="10">
        <v>5.31234499391</v>
      </c>
      <c r="H159" s="10">
        <v>5.3082904449599999</v>
      </c>
      <c r="I159" s="10">
        <v>5.3103177194400004</v>
      </c>
      <c r="J159" s="10">
        <v>5.3103177194400004</v>
      </c>
      <c r="K159" s="10">
        <v>5.31234499391</v>
      </c>
      <c r="L159" s="10">
        <v>5.3082904449599999</v>
      </c>
      <c r="M159" s="10">
        <v>5.3103177194400004</v>
      </c>
    </row>
    <row r="160" spans="1:13" s="22" customFormat="1" outlineLevel="2" x14ac:dyDescent="0.35">
      <c r="A160" s="25" t="s">
        <v>9</v>
      </c>
      <c r="B160" s="26">
        <f t="shared" ref="B160" si="427">B161+B165+B171</f>
        <v>118.96152726777999</v>
      </c>
      <c r="C160" s="26">
        <f t="shared" ref="C160" si="428">C161+C165+C171</f>
        <v>138.46574005107999</v>
      </c>
      <c r="D160" s="26">
        <f t="shared" ref="D160" si="429">D161+D165+D171</f>
        <v>112.43619604461</v>
      </c>
      <c r="E160" s="26">
        <f t="shared" ref="E160" si="430">E161+E165+E171</f>
        <v>195.80376214600003</v>
      </c>
      <c r="F160" s="26">
        <f t="shared" ref="F160" si="431">F161+F165+F171</f>
        <v>107.85327046978</v>
      </c>
      <c r="G160" s="26">
        <f t="shared" ref="G160" si="432">G161+G165+G171</f>
        <v>106.08639765941001</v>
      </c>
      <c r="H160" s="26">
        <f t="shared" ref="H160" si="433">H161+H165+H171</f>
        <v>104.61518899781001</v>
      </c>
      <c r="I160" s="26">
        <f t="shared" ref="I160" si="434">I161+I165+I171</f>
        <v>103.92160097943</v>
      </c>
      <c r="J160" s="26">
        <f t="shared" ref="J160" si="435">J161+J165+J171</f>
        <v>103.20703063980999</v>
      </c>
      <c r="K160" s="26">
        <f t="shared" ref="K160" si="436">K161+K165+K171</f>
        <v>102.12150404246</v>
      </c>
      <c r="L160" s="26">
        <f t="shared" ref="L160" si="437">L161+L165+L171</f>
        <v>102.01619603249999</v>
      </c>
      <c r="M160" s="26">
        <f t="shared" ref="M160" si="438">M161+M165+M171</f>
        <v>101.47703750642</v>
      </c>
    </row>
    <row r="161" spans="1:13" s="7" customFormat="1" outlineLevel="3" collapsed="1" x14ac:dyDescent="0.35">
      <c r="A161" s="11" t="s">
        <v>13</v>
      </c>
      <c r="B161" s="10">
        <f t="shared" ref="B161" si="439">SUM(B162:B164)</f>
        <v>0</v>
      </c>
      <c r="C161" s="10">
        <f t="shared" ref="C161" si="440">SUM(C162:C164)</f>
        <v>0</v>
      </c>
      <c r="D161" s="10">
        <f t="shared" ref="D161" si="441">SUM(D162:D164)</f>
        <v>0</v>
      </c>
      <c r="E161" s="10">
        <f t="shared" ref="E161" si="442">SUM(E162:E164)</f>
        <v>0</v>
      </c>
      <c r="F161" s="10">
        <f t="shared" ref="F161" si="443">SUM(F162:F164)</f>
        <v>0</v>
      </c>
      <c r="G161" s="10">
        <f t="shared" ref="G161" si="444">SUM(G162:G164)</f>
        <v>0</v>
      </c>
      <c r="H161" s="10">
        <f t="shared" ref="H161" si="445">SUM(H162:H164)</f>
        <v>0</v>
      </c>
      <c r="I161" s="10">
        <f t="shared" ref="I161" si="446">SUM(I162:I164)</f>
        <v>0</v>
      </c>
      <c r="J161" s="10">
        <f t="shared" ref="J161" si="447">SUM(J162:J164)</f>
        <v>0</v>
      </c>
      <c r="K161" s="10">
        <f t="shared" ref="K161" si="448">SUM(K162:K164)</f>
        <v>0</v>
      </c>
      <c r="L161" s="10">
        <f t="shared" ref="L161" si="449">SUM(L162:L164)</f>
        <v>0</v>
      </c>
      <c r="M161" s="10">
        <f t="shared" ref="M161" si="450">SUM(M162:M164)</f>
        <v>0</v>
      </c>
    </row>
    <row r="162" spans="1:13" s="7" customFormat="1" hidden="1" outlineLevel="4" x14ac:dyDescent="0.35">
      <c r="A162" s="12" t="s">
        <v>7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s="7" customFormat="1" hidden="1" outlineLevel="4" x14ac:dyDescent="0.35">
      <c r="A163" s="12" t="s">
        <v>11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s="7" customFormat="1" hidden="1" outlineLevel="4" x14ac:dyDescent="0.35">
      <c r="A164" s="12" t="s">
        <v>8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s="7" customFormat="1" outlineLevel="3" collapsed="1" x14ac:dyDescent="0.35">
      <c r="A165" s="11" t="s">
        <v>14</v>
      </c>
      <c r="B165" s="10">
        <f t="shared" ref="B165" si="451">SUM(B166:B170)</f>
        <v>3.1510738684400001</v>
      </c>
      <c r="C165" s="10">
        <f t="shared" ref="C165" si="452">SUM(C166:C170)</f>
        <v>3.1510738688700002</v>
      </c>
      <c r="D165" s="10">
        <f t="shared" ref="D165" si="453">SUM(D166:D170)</f>
        <v>3.1510738697300003</v>
      </c>
      <c r="E165" s="10">
        <f t="shared" ref="E165" si="454">SUM(E166:E170)</f>
        <v>3.1511603661600001</v>
      </c>
      <c r="F165" s="10">
        <f t="shared" ref="F165" si="455">SUM(F166:F170)</f>
        <v>3.1511603661600001</v>
      </c>
      <c r="G165" s="10">
        <f t="shared" ref="G165" si="456">SUM(G166:G170)</f>
        <v>3.15116037024</v>
      </c>
      <c r="H165" s="10">
        <f t="shared" ref="H165" si="457">SUM(H166:H170)</f>
        <v>2.8612124461800001</v>
      </c>
      <c r="I165" s="10">
        <f t="shared" ref="I165" si="458">SUM(I166:I170)</f>
        <v>2.84326452616</v>
      </c>
      <c r="J165" s="10">
        <f t="shared" ref="J165" si="459">SUM(J166:J170)</f>
        <v>2.8333174861599999</v>
      </c>
      <c r="K165" s="10">
        <f t="shared" ref="K165" si="460">SUM(K166:K170)</f>
        <v>2.8333174861599999</v>
      </c>
      <c r="L165" s="10">
        <f t="shared" ref="L165" si="461">SUM(L166:L170)</f>
        <v>2.8285862206800001</v>
      </c>
      <c r="M165" s="10">
        <f t="shared" ref="M165" si="462">SUM(M166:M170)</f>
        <v>2.8238553877000001</v>
      </c>
    </row>
    <row r="166" spans="1:13" s="7" customFormat="1" hidden="1" outlineLevel="4" x14ac:dyDescent="0.35">
      <c r="A166" s="12" t="s">
        <v>15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s="7" customFormat="1" hidden="1" outlineLevel="4" x14ac:dyDescent="0.35">
      <c r="A167" s="12" t="s">
        <v>7</v>
      </c>
      <c r="B167" s="10">
        <v>0.71782724872000003</v>
      </c>
      <c r="C167" s="10">
        <v>0.71782724914999996</v>
      </c>
      <c r="D167" s="10">
        <v>0.71782725001000003</v>
      </c>
      <c r="E167" s="10">
        <v>0.71791374643999994</v>
      </c>
      <c r="F167" s="10">
        <v>0.71791374643999994</v>
      </c>
      <c r="G167" s="10">
        <v>0.71791374643999994</v>
      </c>
      <c r="H167" s="10">
        <v>0.69996582642000005</v>
      </c>
      <c r="I167" s="10">
        <v>0.68201790640000004</v>
      </c>
      <c r="J167" s="10">
        <v>0.67207086640000002</v>
      </c>
      <c r="K167" s="10">
        <v>0.67207086640000002</v>
      </c>
      <c r="L167" s="10">
        <v>0.66733960092</v>
      </c>
      <c r="M167" s="10">
        <v>0.66260876794000001</v>
      </c>
    </row>
    <row r="168" spans="1:13" s="7" customFormat="1" hidden="1" outlineLevel="4" x14ac:dyDescent="0.35">
      <c r="A168" s="12" t="s">
        <v>11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s="7" customFormat="1" hidden="1" outlineLevel="4" x14ac:dyDescent="0.35">
      <c r="A169" s="12" t="s">
        <v>12</v>
      </c>
      <c r="B169" s="10">
        <v>2.16124661976</v>
      </c>
      <c r="C169" s="10">
        <v>2.16124661976</v>
      </c>
      <c r="D169" s="10">
        <v>2.16124661976</v>
      </c>
      <c r="E169" s="10">
        <v>2.16124661976</v>
      </c>
      <c r="F169" s="10">
        <v>2.16124661976</v>
      </c>
      <c r="G169" s="10">
        <v>2.16124661976</v>
      </c>
      <c r="H169" s="10">
        <v>2.16124661976</v>
      </c>
      <c r="I169" s="10">
        <v>2.16124661976</v>
      </c>
      <c r="J169" s="10">
        <v>2.16124661976</v>
      </c>
      <c r="K169" s="10">
        <v>2.16124661976</v>
      </c>
      <c r="L169" s="10">
        <v>2.16124661976</v>
      </c>
      <c r="M169" s="10">
        <v>2.16124661976</v>
      </c>
    </row>
    <row r="170" spans="1:13" s="7" customFormat="1" hidden="1" outlineLevel="4" x14ac:dyDescent="0.35">
      <c r="A170" s="12" t="s">
        <v>8</v>
      </c>
      <c r="B170" s="10">
        <v>0.27199999996000002</v>
      </c>
      <c r="C170" s="10">
        <v>0.27199999996000002</v>
      </c>
      <c r="D170" s="10">
        <v>0.27199999996000002</v>
      </c>
      <c r="E170" s="10">
        <v>0.27199999996000002</v>
      </c>
      <c r="F170" s="10">
        <v>0.27199999996000002</v>
      </c>
      <c r="G170" s="10">
        <v>0.27200000404000002</v>
      </c>
      <c r="H170" s="10"/>
      <c r="I170" s="10"/>
      <c r="J170" s="10"/>
      <c r="K170" s="10"/>
      <c r="L170" s="10"/>
      <c r="M170" s="10"/>
    </row>
    <row r="171" spans="1:13" s="7" customFormat="1" outlineLevel="3" collapsed="1" x14ac:dyDescent="0.35">
      <c r="A171" s="11" t="s">
        <v>16</v>
      </c>
      <c r="B171" s="10">
        <f t="shared" ref="B171" si="463">SUM(B172:B174)</f>
        <v>115.81045339933999</v>
      </c>
      <c r="C171" s="10">
        <f t="shared" ref="C171" si="464">SUM(C172:C174)</f>
        <v>135.31466618221</v>
      </c>
      <c r="D171" s="10">
        <f t="shared" ref="D171" si="465">SUM(D172:D174)</f>
        <v>109.28512217488</v>
      </c>
      <c r="E171" s="10">
        <f t="shared" ref="E171" si="466">SUM(E172:E174)</f>
        <v>192.65260177984001</v>
      </c>
      <c r="F171" s="10">
        <f t="shared" ref="F171" si="467">SUM(F172:F174)</f>
        <v>104.70211010362</v>
      </c>
      <c r="G171" s="10">
        <f t="shared" ref="G171" si="468">SUM(G172:G174)</f>
        <v>102.93523728917</v>
      </c>
      <c r="H171" s="10">
        <f t="shared" ref="H171" si="469">SUM(H172:H174)</f>
        <v>101.75397655163</v>
      </c>
      <c r="I171" s="10">
        <f t="shared" ref="I171" si="470">SUM(I172:I174)</f>
        <v>101.07833645327</v>
      </c>
      <c r="J171" s="10">
        <f t="shared" ref="J171" si="471">SUM(J172:J174)</f>
        <v>100.37371315364999</v>
      </c>
      <c r="K171" s="10">
        <f t="shared" ref="K171" si="472">SUM(K172:K174)</f>
        <v>99.288186556300005</v>
      </c>
      <c r="L171" s="10">
        <f t="shared" ref="L171" si="473">SUM(L172:L174)</f>
        <v>99.187609811819996</v>
      </c>
      <c r="M171" s="10">
        <f t="shared" ref="M171" si="474">SUM(M172:M174)</f>
        <v>98.653182118720011</v>
      </c>
    </row>
    <row r="172" spans="1:13" s="7" customFormat="1" hidden="1" outlineLevel="4" x14ac:dyDescent="0.35">
      <c r="A172" s="12" t="s">
        <v>7</v>
      </c>
      <c r="B172" s="10">
        <v>83.174332616699999</v>
      </c>
      <c r="C172" s="10">
        <v>103.46558158799</v>
      </c>
      <c r="D172" s="10">
        <v>78.742221743970006</v>
      </c>
      <c r="E172" s="10">
        <v>163.75581213075</v>
      </c>
      <c r="F172" s="10">
        <v>76.541760455179997</v>
      </c>
      <c r="G172" s="10">
        <v>74.77488764073</v>
      </c>
      <c r="H172" s="10">
        <v>73.59362690319</v>
      </c>
      <c r="I172" s="10">
        <v>72.917986804829994</v>
      </c>
      <c r="J172" s="10">
        <v>72.209300996569993</v>
      </c>
      <c r="K172" s="10">
        <v>71.398400996700005</v>
      </c>
      <c r="L172" s="10">
        <v>71.297824252219996</v>
      </c>
      <c r="M172" s="10">
        <v>71.120396559430006</v>
      </c>
    </row>
    <row r="173" spans="1:13" s="7" customFormat="1" hidden="1" outlineLevel="4" x14ac:dyDescent="0.35">
      <c r="A173" s="12" t="s">
        <v>8</v>
      </c>
      <c r="B173" s="10">
        <v>32.636120782639999</v>
      </c>
      <c r="C173" s="10">
        <v>31.849084594219999</v>
      </c>
      <c r="D173" s="10">
        <v>30.542900430909999</v>
      </c>
      <c r="E173" s="10">
        <v>28.89678964909</v>
      </c>
      <c r="F173" s="10">
        <v>28.16034964844</v>
      </c>
      <c r="G173" s="10">
        <v>28.16034964844</v>
      </c>
      <c r="H173" s="10">
        <v>28.16034964844</v>
      </c>
      <c r="I173" s="10">
        <v>28.16034964844</v>
      </c>
      <c r="J173" s="10">
        <v>28.164412157080001</v>
      </c>
      <c r="K173" s="10">
        <v>27.8897855596</v>
      </c>
      <c r="L173" s="10">
        <v>27.8897855596</v>
      </c>
      <c r="M173" s="10">
        <v>27.532785559290001</v>
      </c>
    </row>
    <row r="174" spans="1:13" s="7" customFormat="1" hidden="1" outlineLevel="4" x14ac:dyDescent="0.35">
      <c r="A174" s="12" t="s">
        <v>17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s="7" customFormat="1" x14ac:dyDescent="0.35">
      <c r="A175" s="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</sheetData>
  <mergeCells count="1">
    <mergeCell ref="A59:K59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2025-04-10T09:04:28Z</cp:lastPrinted>
  <dcterms:created xsi:type="dcterms:W3CDTF">2025-04-10T08:38:05Z</dcterms:created>
  <dcterms:modified xsi:type="dcterms:W3CDTF">2025-04-11T12:35:06Z</dcterms:modified>
</cp:coreProperties>
</file>