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090" windowHeight="678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2" i="1" l="1"/>
  <c r="L172" i="1"/>
  <c r="K172" i="1"/>
  <c r="J172" i="1"/>
  <c r="I172" i="1"/>
  <c r="H172" i="1"/>
  <c r="G172" i="1"/>
  <c r="F172" i="1"/>
  <c r="E172" i="1"/>
  <c r="D172" i="1"/>
  <c r="C172" i="1"/>
  <c r="B172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M162" i="1"/>
  <c r="L162" i="1"/>
  <c r="K162" i="1"/>
  <c r="K161" i="1" s="1"/>
  <c r="J162" i="1"/>
  <c r="J161" i="1" s="1"/>
  <c r="I162" i="1"/>
  <c r="H162" i="1"/>
  <c r="G162" i="1"/>
  <c r="F162" i="1"/>
  <c r="F161" i="1" s="1"/>
  <c r="E162" i="1"/>
  <c r="D162" i="1"/>
  <c r="C162" i="1"/>
  <c r="C161" i="1" s="1"/>
  <c r="B162" i="1"/>
  <c r="M161" i="1"/>
  <c r="L161" i="1"/>
  <c r="G161" i="1"/>
  <c r="E161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1" i="1"/>
  <c r="M140" i="1" s="1"/>
  <c r="M139" i="1" s="1"/>
  <c r="L141" i="1"/>
  <c r="K141" i="1"/>
  <c r="J141" i="1"/>
  <c r="I141" i="1"/>
  <c r="H141" i="1"/>
  <c r="G141" i="1"/>
  <c r="G140" i="1" s="1"/>
  <c r="F141" i="1"/>
  <c r="E141" i="1"/>
  <c r="E140" i="1" s="1"/>
  <c r="D141" i="1"/>
  <c r="C141" i="1"/>
  <c r="B141" i="1"/>
  <c r="I140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M133" i="1"/>
  <c r="M132" i="1" s="1"/>
  <c r="L133" i="1"/>
  <c r="K133" i="1"/>
  <c r="J133" i="1"/>
  <c r="I133" i="1"/>
  <c r="I132" i="1" s="1"/>
  <c r="H133" i="1"/>
  <c r="G133" i="1"/>
  <c r="F133" i="1"/>
  <c r="F132" i="1" s="1"/>
  <c r="E133" i="1"/>
  <c r="E132" i="1" s="1"/>
  <c r="D133" i="1"/>
  <c r="C133" i="1"/>
  <c r="C132" i="1" s="1"/>
  <c r="B133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M124" i="1"/>
  <c r="M123" i="1" s="1"/>
  <c r="L124" i="1"/>
  <c r="K124" i="1"/>
  <c r="J124" i="1"/>
  <c r="I124" i="1"/>
  <c r="I123" i="1" s="1"/>
  <c r="H124" i="1"/>
  <c r="G124" i="1"/>
  <c r="G123" i="1" s="1"/>
  <c r="F124" i="1"/>
  <c r="E124" i="1"/>
  <c r="E123" i="1" s="1"/>
  <c r="D124" i="1"/>
  <c r="C124" i="1"/>
  <c r="C123" i="1" s="1"/>
  <c r="B12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M104" i="1"/>
  <c r="M103" i="1" s="1"/>
  <c r="L104" i="1"/>
  <c r="L103" i="1" s="1"/>
  <c r="K104" i="1"/>
  <c r="J104" i="1"/>
  <c r="I104" i="1"/>
  <c r="I103" i="1" s="1"/>
  <c r="H104" i="1"/>
  <c r="H103" i="1" s="1"/>
  <c r="G104" i="1"/>
  <c r="G103" i="1" s="1"/>
  <c r="F104" i="1"/>
  <c r="E104" i="1"/>
  <c r="E103" i="1" s="1"/>
  <c r="D104" i="1"/>
  <c r="D103" i="1" s="1"/>
  <c r="C104" i="1"/>
  <c r="B104" i="1"/>
  <c r="M99" i="1"/>
  <c r="L99" i="1"/>
  <c r="K99" i="1"/>
  <c r="J99" i="1"/>
  <c r="I99" i="1"/>
  <c r="H99" i="1"/>
  <c r="G99" i="1"/>
  <c r="F99" i="1"/>
  <c r="E99" i="1"/>
  <c r="D99" i="1"/>
  <c r="C99" i="1"/>
  <c r="B99" i="1"/>
  <c r="M93" i="1"/>
  <c r="L93" i="1"/>
  <c r="K93" i="1"/>
  <c r="J93" i="1"/>
  <c r="I93" i="1"/>
  <c r="H93" i="1"/>
  <c r="G93" i="1"/>
  <c r="F93" i="1"/>
  <c r="E93" i="1"/>
  <c r="D93" i="1"/>
  <c r="C93" i="1"/>
  <c r="B93" i="1"/>
  <c r="M89" i="1"/>
  <c r="L89" i="1"/>
  <c r="K89" i="1"/>
  <c r="J89" i="1"/>
  <c r="I89" i="1"/>
  <c r="H89" i="1"/>
  <c r="G89" i="1"/>
  <c r="F89" i="1"/>
  <c r="E89" i="1"/>
  <c r="D89" i="1"/>
  <c r="C89" i="1"/>
  <c r="B89" i="1"/>
  <c r="M83" i="1"/>
  <c r="L83" i="1"/>
  <c r="K83" i="1"/>
  <c r="K82" i="1" s="1"/>
  <c r="J83" i="1"/>
  <c r="J82" i="1" s="1"/>
  <c r="I83" i="1"/>
  <c r="I82" i="1" s="1"/>
  <c r="I81" i="1" s="1"/>
  <c r="H83" i="1"/>
  <c r="G83" i="1"/>
  <c r="G82" i="1" s="1"/>
  <c r="F83" i="1"/>
  <c r="F82" i="1" s="1"/>
  <c r="E83" i="1"/>
  <c r="D83" i="1"/>
  <c r="C83" i="1"/>
  <c r="C82" i="1" s="1"/>
  <c r="B83" i="1"/>
  <c r="B82" i="1" s="1"/>
  <c r="M77" i="1"/>
  <c r="L77" i="1"/>
  <c r="K77" i="1"/>
  <c r="J77" i="1"/>
  <c r="I77" i="1"/>
  <c r="H77" i="1"/>
  <c r="G77" i="1"/>
  <c r="F77" i="1"/>
  <c r="E77" i="1"/>
  <c r="D77" i="1"/>
  <c r="C77" i="1"/>
  <c r="B77" i="1"/>
  <c r="M75" i="1"/>
  <c r="M74" i="1" s="1"/>
  <c r="L75" i="1"/>
  <c r="L74" i="1" s="1"/>
  <c r="K75" i="1"/>
  <c r="K74" i="1" s="1"/>
  <c r="J75" i="1"/>
  <c r="J74" i="1" s="1"/>
  <c r="I75" i="1"/>
  <c r="I74" i="1" s="1"/>
  <c r="H75" i="1"/>
  <c r="H74" i="1" s="1"/>
  <c r="G75" i="1"/>
  <c r="F75" i="1"/>
  <c r="F74" i="1" s="1"/>
  <c r="E75" i="1"/>
  <c r="E74" i="1" s="1"/>
  <c r="D75" i="1"/>
  <c r="D74" i="1" s="1"/>
  <c r="C75" i="1"/>
  <c r="B75" i="1"/>
  <c r="M70" i="1"/>
  <c r="L70" i="1"/>
  <c r="K70" i="1"/>
  <c r="J70" i="1"/>
  <c r="I70" i="1"/>
  <c r="H70" i="1"/>
  <c r="G70" i="1"/>
  <c r="F70" i="1"/>
  <c r="E70" i="1"/>
  <c r="D70" i="1"/>
  <c r="C70" i="1"/>
  <c r="B70" i="1"/>
  <c r="M68" i="1"/>
  <c r="L68" i="1"/>
  <c r="K68" i="1"/>
  <c r="J68" i="1"/>
  <c r="I68" i="1"/>
  <c r="H68" i="1"/>
  <c r="G68" i="1"/>
  <c r="F68" i="1"/>
  <c r="E68" i="1"/>
  <c r="D68" i="1"/>
  <c r="C68" i="1"/>
  <c r="B68" i="1"/>
  <c r="M66" i="1"/>
  <c r="L66" i="1"/>
  <c r="L65" i="1" s="1"/>
  <c r="K66" i="1"/>
  <c r="K65" i="1" s="1"/>
  <c r="J66" i="1"/>
  <c r="J65" i="1" s="1"/>
  <c r="I66" i="1"/>
  <c r="I65" i="1" s="1"/>
  <c r="H66" i="1"/>
  <c r="H65" i="1" s="1"/>
  <c r="G66" i="1"/>
  <c r="G65" i="1" s="1"/>
  <c r="F66" i="1"/>
  <c r="E66" i="1"/>
  <c r="E65" i="1" s="1"/>
  <c r="D66" i="1"/>
  <c r="D65" i="1" s="1"/>
  <c r="C66" i="1"/>
  <c r="C65" i="1" s="1"/>
  <c r="B66" i="1"/>
  <c r="B7" i="1"/>
  <c r="C7" i="1"/>
  <c r="D7" i="1"/>
  <c r="E7" i="1"/>
  <c r="F7" i="1"/>
  <c r="G7" i="1"/>
  <c r="H7" i="1"/>
  <c r="I7" i="1"/>
  <c r="J7" i="1"/>
  <c r="K7" i="1"/>
  <c r="B9" i="1"/>
  <c r="C9" i="1"/>
  <c r="D9" i="1"/>
  <c r="E9" i="1"/>
  <c r="F9" i="1"/>
  <c r="G9" i="1"/>
  <c r="H9" i="1"/>
  <c r="I9" i="1"/>
  <c r="J9" i="1"/>
  <c r="K9" i="1"/>
  <c r="B11" i="1"/>
  <c r="C11" i="1"/>
  <c r="D11" i="1"/>
  <c r="E11" i="1"/>
  <c r="F11" i="1"/>
  <c r="G11" i="1"/>
  <c r="H11" i="1"/>
  <c r="I11" i="1"/>
  <c r="J11" i="1"/>
  <c r="K11" i="1"/>
  <c r="B16" i="1"/>
  <c r="C16" i="1"/>
  <c r="D16" i="1"/>
  <c r="E16" i="1"/>
  <c r="F16" i="1"/>
  <c r="G16" i="1"/>
  <c r="H16" i="1"/>
  <c r="I16" i="1"/>
  <c r="J16" i="1"/>
  <c r="K16" i="1"/>
  <c r="B18" i="1"/>
  <c r="C18" i="1"/>
  <c r="D18" i="1"/>
  <c r="E18" i="1"/>
  <c r="F18" i="1"/>
  <c r="G18" i="1"/>
  <c r="H18" i="1"/>
  <c r="I18" i="1"/>
  <c r="J18" i="1"/>
  <c r="K18" i="1"/>
  <c r="B24" i="1"/>
  <c r="C24" i="1"/>
  <c r="D24" i="1"/>
  <c r="E24" i="1"/>
  <c r="F24" i="1"/>
  <c r="G24" i="1"/>
  <c r="H24" i="1"/>
  <c r="I24" i="1"/>
  <c r="J24" i="1"/>
  <c r="K24" i="1"/>
  <c r="B30" i="1"/>
  <c r="C30" i="1"/>
  <c r="D30" i="1"/>
  <c r="E30" i="1"/>
  <c r="F30" i="1"/>
  <c r="G30" i="1"/>
  <c r="H30" i="1"/>
  <c r="I30" i="1"/>
  <c r="J30" i="1"/>
  <c r="K30" i="1"/>
  <c r="B34" i="1"/>
  <c r="C34" i="1"/>
  <c r="D34" i="1"/>
  <c r="E34" i="1"/>
  <c r="F34" i="1"/>
  <c r="G34" i="1"/>
  <c r="H34" i="1"/>
  <c r="I34" i="1"/>
  <c r="J34" i="1"/>
  <c r="K34" i="1"/>
  <c r="B40" i="1"/>
  <c r="C40" i="1"/>
  <c r="D40" i="1"/>
  <c r="E40" i="1"/>
  <c r="F40" i="1"/>
  <c r="G40" i="1"/>
  <c r="H40" i="1"/>
  <c r="I40" i="1"/>
  <c r="J40" i="1"/>
  <c r="K40" i="1"/>
  <c r="B45" i="1"/>
  <c r="C45" i="1"/>
  <c r="D45" i="1"/>
  <c r="E45" i="1"/>
  <c r="F45" i="1"/>
  <c r="G45" i="1"/>
  <c r="H45" i="1"/>
  <c r="I45" i="1"/>
  <c r="J45" i="1"/>
  <c r="K45" i="1"/>
  <c r="B49" i="1"/>
  <c r="C49" i="1"/>
  <c r="D49" i="1"/>
  <c r="E49" i="1"/>
  <c r="F49" i="1"/>
  <c r="G49" i="1"/>
  <c r="H49" i="1"/>
  <c r="I49" i="1"/>
  <c r="J49" i="1"/>
  <c r="K49" i="1"/>
  <c r="B55" i="1"/>
  <c r="C55" i="1"/>
  <c r="D55" i="1"/>
  <c r="E55" i="1"/>
  <c r="F55" i="1"/>
  <c r="G55" i="1"/>
  <c r="H55" i="1"/>
  <c r="I55" i="1"/>
  <c r="J55" i="1"/>
  <c r="K55" i="1"/>
  <c r="J64" i="1" l="1"/>
  <c r="K140" i="1"/>
  <c r="K139" i="1" s="1"/>
  <c r="K64" i="1"/>
  <c r="K123" i="1"/>
  <c r="K122" i="1" s="1"/>
  <c r="K121" i="1" s="1"/>
  <c r="D161" i="1"/>
  <c r="H161" i="1"/>
  <c r="J123" i="1"/>
  <c r="C140" i="1"/>
  <c r="C139" i="1" s="1"/>
  <c r="G132" i="1"/>
  <c r="G122" i="1" s="1"/>
  <c r="K132" i="1"/>
  <c r="I161" i="1"/>
  <c r="I139" i="1" s="1"/>
  <c r="I121" i="1" s="1"/>
  <c r="E122" i="1"/>
  <c r="E121" i="1" s="1"/>
  <c r="I122" i="1"/>
  <c r="M122" i="1"/>
  <c r="M121" i="1" s="1"/>
  <c r="B123" i="1"/>
  <c r="F123" i="1"/>
  <c r="E139" i="1"/>
  <c r="D132" i="1"/>
  <c r="H132" i="1"/>
  <c r="L132" i="1"/>
  <c r="B132" i="1"/>
  <c r="J132" i="1"/>
  <c r="M82" i="1"/>
  <c r="M81" i="1" s="1"/>
  <c r="F122" i="1"/>
  <c r="B65" i="1"/>
  <c r="F65" i="1"/>
  <c r="F64" i="1" s="1"/>
  <c r="E64" i="1"/>
  <c r="G139" i="1"/>
  <c r="M65" i="1"/>
  <c r="M64" i="1" s="1"/>
  <c r="E82" i="1"/>
  <c r="E81" i="1" s="1"/>
  <c r="G64" i="1"/>
  <c r="G63" i="1" s="1"/>
  <c r="B74" i="1"/>
  <c r="G81" i="1"/>
  <c r="C122" i="1"/>
  <c r="D140" i="1"/>
  <c r="H140" i="1"/>
  <c r="L140" i="1"/>
  <c r="L139" i="1" s="1"/>
  <c r="B140" i="1"/>
  <c r="F140" i="1"/>
  <c r="F139" i="1" s="1"/>
  <c r="J140" i="1"/>
  <c r="D64" i="1"/>
  <c r="H64" i="1"/>
  <c r="L64" i="1"/>
  <c r="L63" i="1" s="1"/>
  <c r="C74" i="1"/>
  <c r="C64" i="1" s="1"/>
  <c r="G74" i="1"/>
  <c r="C103" i="1"/>
  <c r="C81" i="1" s="1"/>
  <c r="K103" i="1"/>
  <c r="K81" i="1" s="1"/>
  <c r="K63" i="1" s="1"/>
  <c r="B64" i="1"/>
  <c r="I64" i="1"/>
  <c r="I63" i="1" s="1"/>
  <c r="J122" i="1"/>
  <c r="H139" i="1"/>
  <c r="D82" i="1"/>
  <c r="D81" i="1" s="1"/>
  <c r="D63" i="1" s="1"/>
  <c r="H82" i="1"/>
  <c r="H81" i="1" s="1"/>
  <c r="L82" i="1"/>
  <c r="L81" i="1" s="1"/>
  <c r="B103" i="1"/>
  <c r="B81" i="1" s="1"/>
  <c r="F103" i="1"/>
  <c r="F81" i="1" s="1"/>
  <c r="F63" i="1" s="1"/>
  <c r="J103" i="1"/>
  <c r="J81" i="1" s="1"/>
  <c r="J63" i="1" s="1"/>
  <c r="B122" i="1"/>
  <c r="B161" i="1"/>
  <c r="D123" i="1"/>
  <c r="D122" i="1" s="1"/>
  <c r="H123" i="1"/>
  <c r="L123" i="1"/>
  <c r="D139" i="1"/>
  <c r="J139" i="1"/>
  <c r="D44" i="1"/>
  <c r="I6" i="1"/>
  <c r="E6" i="1"/>
  <c r="H23" i="1"/>
  <c r="I23" i="1"/>
  <c r="E23" i="1"/>
  <c r="K23" i="1"/>
  <c r="G23" i="1"/>
  <c r="C23" i="1"/>
  <c r="I15" i="1"/>
  <c r="E15" i="1"/>
  <c r="K15" i="1"/>
  <c r="G15" i="1"/>
  <c r="C15" i="1"/>
  <c r="F44" i="1"/>
  <c r="J23" i="1"/>
  <c r="F23" i="1"/>
  <c r="B23" i="1"/>
  <c r="J15" i="1"/>
  <c r="F15" i="1"/>
  <c r="B15" i="1"/>
  <c r="H6" i="1"/>
  <c r="D6" i="1"/>
  <c r="H44" i="1"/>
  <c r="J44" i="1"/>
  <c r="B44" i="1"/>
  <c r="B22" i="1" s="1"/>
  <c r="K44" i="1"/>
  <c r="G44" i="1"/>
  <c r="C44" i="1"/>
  <c r="I44" i="1"/>
  <c r="E44" i="1"/>
  <c r="K6" i="1"/>
  <c r="K5" i="1" s="1"/>
  <c r="G6" i="1"/>
  <c r="G5" i="1" s="1"/>
  <c r="C6" i="1"/>
  <c r="C5" i="1" s="1"/>
  <c r="D23" i="1"/>
  <c r="H15" i="1"/>
  <c r="D15" i="1"/>
  <c r="J6" i="1"/>
  <c r="F6" i="1"/>
  <c r="B6" i="1"/>
  <c r="H63" i="1" l="1"/>
  <c r="C121" i="1"/>
  <c r="H122" i="1"/>
  <c r="H121" i="1" s="1"/>
  <c r="D22" i="1"/>
  <c r="F22" i="1"/>
  <c r="J121" i="1"/>
  <c r="L122" i="1"/>
  <c r="L121" i="1" s="1"/>
  <c r="C63" i="1"/>
  <c r="G121" i="1"/>
  <c r="F121" i="1"/>
  <c r="D121" i="1"/>
  <c r="M63" i="1"/>
  <c r="F5" i="1"/>
  <c r="E5" i="1"/>
  <c r="B139" i="1"/>
  <c r="B121" i="1" s="1"/>
  <c r="E63" i="1"/>
  <c r="B63" i="1"/>
  <c r="K22" i="1"/>
  <c r="K4" i="1" s="1"/>
  <c r="C22" i="1"/>
  <c r="C4" i="1" s="1"/>
  <c r="I5" i="1"/>
  <c r="H5" i="1"/>
  <c r="J22" i="1"/>
  <c r="D5" i="1"/>
  <c r="B5" i="1"/>
  <c r="B4" i="1" s="1"/>
  <c r="J5" i="1"/>
  <c r="G22" i="1"/>
  <c r="G4" i="1" s="1"/>
  <c r="H22" i="1"/>
  <c r="E22" i="1"/>
  <c r="I22" i="1"/>
  <c r="F4" i="1" l="1"/>
  <c r="D4" i="1"/>
  <c r="I4" i="1"/>
  <c r="E4" i="1"/>
  <c r="J4" i="1"/>
  <c r="H4" i="1"/>
</calcChain>
</file>

<file path=xl/sharedStrings.xml><?xml version="1.0" encoding="utf-8"?>
<sst xmlns="http://schemas.openxmlformats.org/spreadsheetml/2006/main" count="178" uniqueCount="27">
  <si>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</si>
  <si>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</si>
  <si>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</si>
  <si>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</si>
  <si>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</si>
  <si>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</si>
  <si>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</si>
  <si>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</si>
  <si>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</si>
  <si>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</si>
  <si>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</si>
  <si>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</si>
  <si>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</si>
  <si>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</si>
  <si>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</si>
  <si>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</si>
  <si>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</si>
  <si>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</si>
  <si>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І кв</t>
  </si>
  <si>
    <t>ІІ кв</t>
  </si>
  <si>
    <t>ІІІ кв</t>
  </si>
  <si>
    <t>ІV кв</t>
  </si>
  <si>
    <t>2025</t>
  </si>
  <si>
    <t>2026</t>
  </si>
  <si>
    <t>млрд грн</t>
  </si>
  <si>
    <t>* Платежі за зовнішніми борговими зобов'язаннями здійснюватимуться з урахуванням норм Закону України  від 19.05.2015 №436-VIII "Про особливості здійснення правочинів з державним, гарантованим державою боргом та місцевим боргом" та Постанови КМУ від 31.07.2024 №865 "Про здійснення у 2024 році правочинів з державним боргом і гарантованим державою боргом"</t>
  </si>
  <si>
    <t>Прогнозні платежі за державним боргом у 2025-2050 роках за діючими угодами станом на 01.06.2025*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</si>
</sst>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0" fontId="0" fillId="0" borderId="0" xfId="0"/>
    <xf numFmtId="49" fontId="0" fillId="0" borderId="0" xfId="0" applyNumberFormat="1" applyAlignment="1">
      <alignment horizontal="center" vertical="center" wrapText="1"/>
    </xf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/>
    <xf numFmtId="4" fontId="2" fillId="0" borderId="2" xfId="0" applyNumberFormat="1" applyFont="1" applyBorder="1"/>
    <xf numFmtId="49" fontId="2" fillId="2" borderId="2" xfId="0" applyNumberFormat="1" applyFont="1" applyFill="1" applyBorder="1" applyAlignment="1">
      <alignment horizontal="left" indent="1"/>
    </xf>
    <xf numFmtId="4" fontId="2" fillId="2" borderId="2" xfId="0" applyNumberFormat="1" applyFont="1" applyFill="1" applyBorder="1"/>
    <xf numFmtId="4" fontId="2" fillId="3" borderId="2" xfId="0" applyNumberFormat="1" applyFont="1" applyFill="1" applyBorder="1"/>
    <xf numFmtId="49" fontId="2" fillId="0" borderId="2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2" fillId="0" borderId="0" xfId="0" applyFont="1"/>
    <xf numFmtId="49" fontId="2" fillId="3" borderId="2" xfId="0" applyNumberFormat="1" applyFont="1" applyFill="1" applyBorder="1" applyAlignment="1">
      <alignment horizontal="left" indent="2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75"/>
  <sheetViews>
    <sheetView tabSelected="1" zoomScale="70" zoomScaleNormal="70" workbookViewId="0">
      <selection activeCell="O11" sqref="O11"/>
    </sheetView>
  </sheetViews>
  <sheetFormatPr defaultRowHeight="14.5" outlineLevelRow="4" x14ac:dyDescent="0.35"/>
  <cols>
    <col min="1" max="1" width="23.81640625" style="1" bestFit="1" customWidth="1"/>
    <col min="2" max="5" width="9.1796875" style="2"/>
    <col min="6" max="6" width="8.26953125" style="2" bestFit="1" customWidth="1"/>
    <col min="7" max="10" width="9.1796875" style="2"/>
    <col min="11" max="35" width="8.26953125" style="2" bestFit="1" customWidth="1"/>
  </cols>
  <sheetData>
    <row r="1" spans="1:35" s="7" customFormat="1" x14ac:dyDescent="0.35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</row>
    <row r="2" spans="1:35" s="7" customFormat="1" x14ac:dyDescent="0.35">
      <c r="A2" s="23"/>
      <c r="B2" s="23"/>
      <c r="C2" s="23"/>
      <c r="D2" s="23"/>
      <c r="E2" s="23"/>
      <c r="F2" s="23"/>
      <c r="G2" s="23"/>
      <c r="H2" s="23"/>
      <c r="I2" s="23"/>
      <c r="J2" s="26" t="s">
        <v>24</v>
      </c>
      <c r="K2" s="26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</row>
    <row r="3" spans="1:35" s="19" customFormat="1" x14ac:dyDescent="0.35">
      <c r="A3" s="18"/>
      <c r="B3" s="11" t="s">
        <v>18</v>
      </c>
      <c r="C3" s="11" t="s">
        <v>19</v>
      </c>
      <c r="D3" s="11" t="s">
        <v>20</v>
      </c>
      <c r="E3" s="11" t="s">
        <v>21</v>
      </c>
      <c r="F3" s="12" t="s">
        <v>22</v>
      </c>
      <c r="G3" s="11" t="s">
        <v>18</v>
      </c>
      <c r="H3" s="11" t="s">
        <v>19</v>
      </c>
      <c r="I3" s="11" t="s">
        <v>20</v>
      </c>
      <c r="J3" s="11" t="s">
        <v>21</v>
      </c>
      <c r="K3" s="12" t="s">
        <v>23</v>
      </c>
    </row>
    <row r="4" spans="1:35" s="21" customFormat="1" x14ac:dyDescent="0.35">
      <c r="A4" s="13" t="s">
        <v>0</v>
      </c>
      <c r="B4" s="14">
        <f t="shared" ref="B4:K4" si="0">B5+B22</f>
        <v>218.40153107712001</v>
      </c>
      <c r="C4" s="14">
        <f t="shared" si="0"/>
        <v>269.11935669632999</v>
      </c>
      <c r="D4" s="14">
        <f t="shared" si="0"/>
        <v>216.43517658372997</v>
      </c>
      <c r="E4" s="14">
        <f t="shared" si="0"/>
        <v>263.30393348015002</v>
      </c>
      <c r="F4" s="14">
        <f t="shared" si="0"/>
        <v>967.25999783733005</v>
      </c>
      <c r="G4" s="14">
        <f t="shared" si="0"/>
        <v>200.09219544153999</v>
      </c>
      <c r="H4" s="14">
        <f t="shared" si="0"/>
        <v>256.47419729582998</v>
      </c>
      <c r="I4" s="14">
        <f t="shared" si="0"/>
        <v>195.98315156056998</v>
      </c>
      <c r="J4" s="14">
        <f t="shared" si="0"/>
        <v>180.45992817886</v>
      </c>
      <c r="K4" s="14">
        <f t="shared" si="0"/>
        <v>833.00947247679994</v>
      </c>
    </row>
    <row r="5" spans="1:35" s="21" customFormat="1" outlineLevel="1" x14ac:dyDescent="0.35">
      <c r="A5" s="15" t="s">
        <v>1</v>
      </c>
      <c r="B5" s="16">
        <f t="shared" ref="B5:K5" si="1">B6+B15</f>
        <v>162.75084787507001</v>
      </c>
      <c r="C5" s="16">
        <f t="shared" si="1"/>
        <v>211.25594629526</v>
      </c>
      <c r="D5" s="16">
        <f t="shared" si="1"/>
        <v>165.33049042519997</v>
      </c>
      <c r="E5" s="16">
        <f t="shared" si="1"/>
        <v>207.50781990389004</v>
      </c>
      <c r="F5" s="16">
        <f t="shared" si="1"/>
        <v>746.84510449942002</v>
      </c>
      <c r="G5" s="16">
        <f t="shared" si="1"/>
        <v>132.19895989665</v>
      </c>
      <c r="H5" s="16">
        <f t="shared" si="1"/>
        <v>190.40740552034998</v>
      </c>
      <c r="I5" s="16">
        <f t="shared" si="1"/>
        <v>125.71197536519999</v>
      </c>
      <c r="J5" s="16">
        <f t="shared" si="1"/>
        <v>110.54728088864999</v>
      </c>
      <c r="K5" s="16">
        <f t="shared" si="1"/>
        <v>558.86562167084992</v>
      </c>
    </row>
    <row r="6" spans="1:35" s="21" customFormat="1" outlineLevel="2" x14ac:dyDescent="0.35">
      <c r="A6" s="22" t="s">
        <v>2</v>
      </c>
      <c r="B6" s="17">
        <f t="shared" ref="B6:K6" si="2">B7+B9+B11</f>
        <v>35.878006927149997</v>
      </c>
      <c r="C6" s="17">
        <f t="shared" si="2"/>
        <v>88.594183571140007</v>
      </c>
      <c r="D6" s="17">
        <f t="shared" si="2"/>
        <v>46.306349454939991</v>
      </c>
      <c r="E6" s="17">
        <f t="shared" si="2"/>
        <v>79.203838377780002</v>
      </c>
      <c r="F6" s="17">
        <f t="shared" si="2"/>
        <v>249.98237833101001</v>
      </c>
      <c r="G6" s="17">
        <f t="shared" si="2"/>
        <v>29.118478168150002</v>
      </c>
      <c r="H6" s="17">
        <f t="shared" si="2"/>
        <v>80.934784054630001</v>
      </c>
      <c r="I6" s="17">
        <f t="shared" si="2"/>
        <v>38.584590819599995</v>
      </c>
      <c r="J6" s="17">
        <f t="shared" si="2"/>
        <v>62.628449075710002</v>
      </c>
      <c r="K6" s="17">
        <f t="shared" si="2"/>
        <v>211.26630211809001</v>
      </c>
    </row>
    <row r="7" spans="1:35" outlineLevel="3" collapsed="1" x14ac:dyDescent="0.35">
      <c r="A7" s="4" t="s">
        <v>3</v>
      </c>
      <c r="B7" s="3">
        <f t="shared" ref="B7:K7" si="3">SUM(B8:B8)</f>
        <v>0</v>
      </c>
      <c r="C7" s="3">
        <f t="shared" si="3"/>
        <v>3.2950000000000001E-5</v>
      </c>
      <c r="D7" s="3">
        <f t="shared" si="3"/>
        <v>6.0000000000000002E-5</v>
      </c>
      <c r="E7" s="3">
        <f t="shared" si="3"/>
        <v>1.2E-4</v>
      </c>
      <c r="F7" s="3">
        <f t="shared" si="3"/>
        <v>2.1295E-4</v>
      </c>
      <c r="G7" s="3">
        <f t="shared" si="3"/>
        <v>0</v>
      </c>
      <c r="H7" s="3">
        <f t="shared" si="3"/>
        <v>2.5000000000000001E-4</v>
      </c>
      <c r="I7" s="3">
        <f t="shared" si="3"/>
        <v>0</v>
      </c>
      <c r="J7" s="3">
        <f t="shared" si="3"/>
        <v>0</v>
      </c>
      <c r="K7" s="3">
        <f t="shared" si="3"/>
        <v>2.5000000000000001E-4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35">
      <c r="A8" s="5" t="s">
        <v>4</v>
      </c>
      <c r="B8" s="3"/>
      <c r="C8" s="3">
        <v>3.2950000000000001E-5</v>
      </c>
      <c r="D8" s="3">
        <v>6.0000000000000002E-5</v>
      </c>
      <c r="E8" s="3">
        <v>1.2E-4</v>
      </c>
      <c r="F8" s="3">
        <v>2.1295E-4</v>
      </c>
      <c r="G8" s="3"/>
      <c r="H8" s="3">
        <v>2.5000000000000001E-4</v>
      </c>
      <c r="I8" s="3"/>
      <c r="J8" s="3"/>
      <c r="K8" s="3">
        <v>2.5000000000000001E-4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35">
      <c r="A9" s="4" t="s">
        <v>5</v>
      </c>
      <c r="B9" s="3">
        <f t="shared" ref="B9:K9" si="4">SUM(B10:B10)</f>
        <v>1.793561607E-2</v>
      </c>
      <c r="C9" s="3">
        <f t="shared" si="4"/>
        <v>1.7722743860000001E-2</v>
      </c>
      <c r="D9" s="3">
        <f t="shared" si="4"/>
        <v>1.7500813260000001E-2</v>
      </c>
      <c r="E9" s="3">
        <f t="shared" si="4"/>
        <v>1.7084127229999999E-2</v>
      </c>
      <c r="F9" s="3">
        <f t="shared" si="4"/>
        <v>7.0243300420000002E-2</v>
      </c>
      <c r="G9" s="3">
        <f t="shared" si="4"/>
        <v>1.6305105520000002E-2</v>
      </c>
      <c r="H9" s="3">
        <f t="shared" si="4"/>
        <v>1.6074116520000001E-2</v>
      </c>
      <c r="I9" s="3">
        <f t="shared" si="4"/>
        <v>1.583406914E-2</v>
      </c>
      <c r="J9" s="3">
        <f t="shared" si="4"/>
        <v>1.541738311E-2</v>
      </c>
      <c r="K9" s="3">
        <f t="shared" si="4"/>
        <v>6.3630674289999994E-2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35">
      <c r="A10" s="5" t="s">
        <v>4</v>
      </c>
      <c r="B10" s="3">
        <v>1.793561607E-2</v>
      </c>
      <c r="C10" s="3">
        <v>1.7722743860000001E-2</v>
      </c>
      <c r="D10" s="3">
        <v>1.7500813260000001E-2</v>
      </c>
      <c r="E10" s="3">
        <v>1.7084127229999999E-2</v>
      </c>
      <c r="F10" s="3">
        <v>7.0243300420000002E-2</v>
      </c>
      <c r="G10" s="3">
        <v>1.6305105520000002E-2</v>
      </c>
      <c r="H10" s="3">
        <v>1.6074116520000001E-2</v>
      </c>
      <c r="I10" s="3">
        <v>1.583406914E-2</v>
      </c>
      <c r="J10" s="3">
        <v>1.541738311E-2</v>
      </c>
      <c r="K10" s="3">
        <v>6.3630674289999994E-2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35">
      <c r="A11" s="4" t="s">
        <v>6</v>
      </c>
      <c r="B11" s="3">
        <f t="shared" ref="B11:K11" si="5">SUM(B12:B14)</f>
        <v>35.860071311079999</v>
      </c>
      <c r="C11" s="3">
        <f t="shared" si="5"/>
        <v>88.576427877280011</v>
      </c>
      <c r="D11" s="3">
        <f t="shared" si="5"/>
        <v>46.288788641679993</v>
      </c>
      <c r="E11" s="3">
        <f t="shared" si="5"/>
        <v>79.18663425055</v>
      </c>
      <c r="F11" s="3">
        <f t="shared" si="5"/>
        <v>249.91192208059002</v>
      </c>
      <c r="G11" s="3">
        <f t="shared" si="5"/>
        <v>29.102173062630001</v>
      </c>
      <c r="H11" s="3">
        <f t="shared" si="5"/>
        <v>80.918459938110004</v>
      </c>
      <c r="I11" s="3">
        <f t="shared" si="5"/>
        <v>38.568756750459997</v>
      </c>
      <c r="J11" s="3">
        <f t="shared" si="5"/>
        <v>62.613031692600003</v>
      </c>
      <c r="K11" s="3">
        <f t="shared" si="5"/>
        <v>211.20242144380001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35">
      <c r="A12" s="5" t="s">
        <v>7</v>
      </c>
      <c r="B12" s="3">
        <v>0.22206800083</v>
      </c>
      <c r="C12" s="3">
        <v>0.14543622607000001</v>
      </c>
      <c r="D12" s="3">
        <v>0.40279527689</v>
      </c>
      <c r="E12" s="3">
        <v>0.29865979955999999</v>
      </c>
      <c r="F12" s="3">
        <v>1.06895930335</v>
      </c>
      <c r="G12" s="3"/>
      <c r="H12" s="3">
        <v>0.14494525309</v>
      </c>
      <c r="I12" s="3">
        <v>0.14972712035999999</v>
      </c>
      <c r="J12" s="3"/>
      <c r="K12" s="3">
        <v>0.29467237345000002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35">
      <c r="A13" s="5" t="s">
        <v>4</v>
      </c>
      <c r="B13" s="3">
        <v>33.988348665810001</v>
      </c>
      <c r="C13" s="3">
        <v>87.284591212980004</v>
      </c>
      <c r="D13" s="3">
        <v>44.348542996749998</v>
      </c>
      <c r="E13" s="3">
        <v>77.950684133549998</v>
      </c>
      <c r="F13" s="3">
        <v>243.57216700909001</v>
      </c>
      <c r="G13" s="3">
        <v>28.645562561550001</v>
      </c>
      <c r="H13" s="3">
        <v>80.416531674690006</v>
      </c>
      <c r="I13" s="3">
        <v>38.419029630099999</v>
      </c>
      <c r="J13" s="3">
        <v>62.613031692600003</v>
      </c>
      <c r="K13" s="3">
        <v>210.09415555894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35">
      <c r="A14" s="5" t="s">
        <v>8</v>
      </c>
      <c r="B14" s="3">
        <v>1.64965464444</v>
      </c>
      <c r="C14" s="3">
        <v>1.1464004382299999</v>
      </c>
      <c r="D14" s="3">
        <v>1.53745036804</v>
      </c>
      <c r="E14" s="3">
        <v>0.93729031744000002</v>
      </c>
      <c r="F14" s="3">
        <v>5.2707957681500002</v>
      </c>
      <c r="G14" s="3">
        <v>0.45661050108000001</v>
      </c>
      <c r="H14" s="3">
        <v>0.35698301033000002</v>
      </c>
      <c r="I14" s="3"/>
      <c r="J14" s="3"/>
      <c r="K14" s="3">
        <v>0.81359351141000003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21" customFormat="1" outlineLevel="2" x14ac:dyDescent="0.35">
      <c r="A15" s="22" t="s">
        <v>9</v>
      </c>
      <c r="B15" s="17">
        <f t="shared" ref="B15:K15" si="6">B16+B18</f>
        <v>126.87284094792</v>
      </c>
      <c r="C15" s="17">
        <f t="shared" si="6"/>
        <v>122.66176272412</v>
      </c>
      <c r="D15" s="17">
        <f t="shared" si="6"/>
        <v>119.02414097025999</v>
      </c>
      <c r="E15" s="17">
        <f t="shared" si="6"/>
        <v>128.30398152611002</v>
      </c>
      <c r="F15" s="17">
        <f t="shared" si="6"/>
        <v>496.86272616841001</v>
      </c>
      <c r="G15" s="17">
        <f t="shared" si="6"/>
        <v>103.08048172849999</v>
      </c>
      <c r="H15" s="17">
        <f t="shared" si="6"/>
        <v>109.47262146572</v>
      </c>
      <c r="I15" s="17">
        <f t="shared" si="6"/>
        <v>87.127384545599995</v>
      </c>
      <c r="J15" s="17">
        <f t="shared" si="6"/>
        <v>47.918831812939999</v>
      </c>
      <c r="K15" s="17">
        <f t="shared" si="6"/>
        <v>347.59931955275994</v>
      </c>
    </row>
    <row r="16" spans="1:35" outlineLevel="3" collapsed="1" x14ac:dyDescent="0.35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35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35">
      <c r="A18" s="4" t="s">
        <v>6</v>
      </c>
      <c r="B18" s="3">
        <f t="shared" ref="B18:K18" si="8">SUM(B19:B21)</f>
        <v>126.8397778173</v>
      </c>
      <c r="C18" s="3">
        <f t="shared" si="8"/>
        <v>122.6286995935</v>
      </c>
      <c r="D18" s="3">
        <f t="shared" si="8"/>
        <v>118.99107783964</v>
      </c>
      <c r="E18" s="3">
        <f t="shared" si="8"/>
        <v>128.27091839549001</v>
      </c>
      <c r="F18" s="3">
        <f t="shared" si="8"/>
        <v>496.73047364593003</v>
      </c>
      <c r="G18" s="3">
        <f t="shared" si="8"/>
        <v>103.04741859788</v>
      </c>
      <c r="H18" s="3">
        <f t="shared" si="8"/>
        <v>109.4395583351</v>
      </c>
      <c r="I18" s="3">
        <f t="shared" si="8"/>
        <v>87.094321414980001</v>
      </c>
      <c r="J18" s="3">
        <f t="shared" si="8"/>
        <v>47.885768682319998</v>
      </c>
      <c r="K18" s="3">
        <f t="shared" si="8"/>
        <v>347.46706703027996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35">
      <c r="A19" s="5" t="s">
        <v>7</v>
      </c>
      <c r="B19" s="3">
        <v>14.4569824045</v>
      </c>
      <c r="C19" s="3">
        <v>7.1878793180000002</v>
      </c>
      <c r="D19" s="3">
        <v>13.49685879327</v>
      </c>
      <c r="E19" s="3"/>
      <c r="F19" s="3">
        <v>35.141720515769997</v>
      </c>
      <c r="G19" s="3"/>
      <c r="H19" s="3">
        <v>8.9472378452899992</v>
      </c>
      <c r="I19" s="3">
        <v>9.5916354149800007</v>
      </c>
      <c r="J19" s="3"/>
      <c r="K19" s="3">
        <v>18.538873260270002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35">
      <c r="A20" s="5" t="s">
        <v>4</v>
      </c>
      <c r="B20" s="3">
        <v>84.303921000000003</v>
      </c>
      <c r="C20" s="3">
        <v>103.769015</v>
      </c>
      <c r="D20" s="3">
        <v>59.126714</v>
      </c>
      <c r="E20" s="3">
        <v>87.778388355000004</v>
      </c>
      <c r="F20" s="3">
        <v>334.97803835500002</v>
      </c>
      <c r="G20" s="3">
        <v>82.932418549999994</v>
      </c>
      <c r="H20" s="3">
        <v>91.909303478859997</v>
      </c>
      <c r="I20" s="3">
        <v>77.502685999999997</v>
      </c>
      <c r="J20" s="3">
        <v>47.885768682319998</v>
      </c>
      <c r="K20" s="3">
        <v>300.23017671117998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35">
      <c r="A21" s="5" t="s">
        <v>8</v>
      </c>
      <c r="B21" s="3">
        <v>28.078874412800001</v>
      </c>
      <c r="C21" s="3">
        <v>11.671805275500001</v>
      </c>
      <c r="D21" s="3">
        <v>46.367505046369999</v>
      </c>
      <c r="E21" s="3">
        <v>40.492530040490003</v>
      </c>
      <c r="F21" s="3">
        <v>126.61071477516001</v>
      </c>
      <c r="G21" s="3">
        <v>20.115000047879999</v>
      </c>
      <c r="H21" s="3">
        <v>8.5830170109499999</v>
      </c>
      <c r="I21" s="3"/>
      <c r="J21" s="3"/>
      <c r="K21" s="3">
        <v>28.698017058830001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21" customFormat="1" outlineLevel="1" x14ac:dyDescent="0.35">
      <c r="A22" s="15" t="s">
        <v>10</v>
      </c>
      <c r="B22" s="16">
        <f t="shared" ref="B22:K22" si="9">B23+B44</f>
        <v>55.650683202050004</v>
      </c>
      <c r="C22" s="16">
        <f t="shared" si="9"/>
        <v>57.863410401070006</v>
      </c>
      <c r="D22" s="16">
        <f t="shared" si="9"/>
        <v>51.104686158530001</v>
      </c>
      <c r="E22" s="16">
        <f t="shared" si="9"/>
        <v>55.796113576259998</v>
      </c>
      <c r="F22" s="16">
        <f t="shared" si="9"/>
        <v>220.41489333791</v>
      </c>
      <c r="G22" s="16">
        <f t="shared" si="9"/>
        <v>67.89323554488999</v>
      </c>
      <c r="H22" s="16">
        <f t="shared" si="9"/>
        <v>66.066791775479999</v>
      </c>
      <c r="I22" s="16">
        <f t="shared" si="9"/>
        <v>70.271176195370003</v>
      </c>
      <c r="J22" s="16">
        <f t="shared" si="9"/>
        <v>69.912647290210003</v>
      </c>
      <c r="K22" s="16">
        <f t="shared" si="9"/>
        <v>274.14385080595002</v>
      </c>
    </row>
    <row r="23" spans="1:35" s="21" customFormat="1" outlineLevel="2" x14ac:dyDescent="0.35">
      <c r="A23" s="22" t="s">
        <v>2</v>
      </c>
      <c r="B23" s="17">
        <f t="shared" ref="B23:K23" si="10">B24+B30+B34+B40</f>
        <v>22.634744018759999</v>
      </c>
      <c r="C23" s="17">
        <f t="shared" si="10"/>
        <v>24.34636006929</v>
      </c>
      <c r="D23" s="17">
        <f t="shared" si="10"/>
        <v>28.328666131030005</v>
      </c>
      <c r="E23" s="17">
        <f t="shared" si="10"/>
        <v>32.554505346420001</v>
      </c>
      <c r="F23" s="17">
        <f t="shared" si="10"/>
        <v>107.86427556549999</v>
      </c>
      <c r="G23" s="17">
        <f t="shared" si="10"/>
        <v>37.938677151919997</v>
      </c>
      <c r="H23" s="17">
        <f t="shared" si="10"/>
        <v>32.868030982260002</v>
      </c>
      <c r="I23" s="17">
        <f t="shared" si="10"/>
        <v>36.100277514029997</v>
      </c>
      <c r="J23" s="17">
        <f t="shared" si="10"/>
        <v>38.810791914189998</v>
      </c>
      <c r="K23" s="17">
        <f t="shared" si="10"/>
        <v>145.71777756239999</v>
      </c>
    </row>
    <row r="24" spans="1:35" outlineLevel="3" collapsed="1" x14ac:dyDescent="0.35">
      <c r="A24" s="4" t="s">
        <v>3</v>
      </c>
      <c r="B24" s="3">
        <f t="shared" ref="B24:K24" si="11">SUM(B25:B29)</f>
        <v>1.4498916600000002E-2</v>
      </c>
      <c r="C24" s="3">
        <f t="shared" si="11"/>
        <v>0.27062973302000004</v>
      </c>
      <c r="D24" s="3">
        <f t="shared" si="11"/>
        <v>9.3652650089999998E-2</v>
      </c>
      <c r="E24" s="3">
        <f t="shared" si="11"/>
        <v>0.14754600015</v>
      </c>
      <c r="F24" s="3">
        <f t="shared" si="11"/>
        <v>0.52632729986000004</v>
      </c>
      <c r="G24" s="3">
        <f t="shared" si="11"/>
        <v>0.10054371023</v>
      </c>
      <c r="H24" s="3">
        <f t="shared" si="11"/>
        <v>0.74415895396999998</v>
      </c>
      <c r="I24" s="3">
        <f t="shared" si="11"/>
        <v>7.0279575099999993E-3</v>
      </c>
      <c r="J24" s="3">
        <f t="shared" si="11"/>
        <v>4.7382000100000002E-2</v>
      </c>
      <c r="K24" s="3">
        <f t="shared" si="11"/>
        <v>0.89911262181000007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35">
      <c r="A25" s="5" t="s">
        <v>7</v>
      </c>
      <c r="B25" s="3">
        <v>2.7897209100000001E-3</v>
      </c>
      <c r="C25" s="3">
        <v>2.5433646700000001E-3</v>
      </c>
      <c r="D25" s="3">
        <v>2.3141250000000002E-3</v>
      </c>
      <c r="E25" s="3">
        <v>2.26575E-3</v>
      </c>
      <c r="F25" s="3">
        <v>9.9129605799999996E-3</v>
      </c>
      <c r="G25" s="3">
        <v>3.1982849999999999E-3</v>
      </c>
      <c r="H25" s="3">
        <v>2.2506449999999999E-3</v>
      </c>
      <c r="I25" s="3">
        <v>2.2506449999999999E-3</v>
      </c>
      <c r="J25" s="3">
        <v>2.2506449999999999E-3</v>
      </c>
      <c r="K25" s="3">
        <v>9.9502199999999992E-3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35">
      <c r="A26" s="5" t="s">
        <v>11</v>
      </c>
      <c r="B26" s="3">
        <v>3.3560187999999999E-4</v>
      </c>
      <c r="C26" s="3">
        <v>3.6562500000000001E-4</v>
      </c>
      <c r="D26" s="3">
        <v>3.6562500000000001E-4</v>
      </c>
      <c r="E26" s="3">
        <v>3.6562500000000001E-4</v>
      </c>
      <c r="F26" s="3">
        <v>1.43247688E-3</v>
      </c>
      <c r="G26" s="3">
        <v>3.6318750000000001E-4</v>
      </c>
      <c r="H26" s="3">
        <v>3.6318750000000001E-4</v>
      </c>
      <c r="I26" s="3">
        <v>3.6318750000000001E-4</v>
      </c>
      <c r="J26" s="3">
        <v>3.6318750000000001E-4</v>
      </c>
      <c r="K26" s="3">
        <v>1.45275E-3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35">
      <c r="A27" s="5" t="s">
        <v>12</v>
      </c>
      <c r="B27" s="3"/>
      <c r="C27" s="3"/>
      <c r="D27" s="3"/>
      <c r="E27" s="3">
        <v>7.2922500000000001E-4</v>
      </c>
      <c r="F27" s="3">
        <v>7.2922500000000001E-4</v>
      </c>
      <c r="G27" s="3"/>
      <c r="H27" s="3"/>
      <c r="I27" s="3"/>
      <c r="J27" s="3">
        <v>5.9898000000000004E-4</v>
      </c>
      <c r="K27" s="3">
        <v>5.9898000000000004E-4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35">
      <c r="A28" s="5" t="s">
        <v>4</v>
      </c>
      <c r="B28" s="3"/>
      <c r="C28" s="3">
        <v>6.5251899999999999E-6</v>
      </c>
      <c r="D28" s="3"/>
      <c r="E28" s="3"/>
      <c r="F28" s="3">
        <v>6.5251899999999999E-6</v>
      </c>
      <c r="G28" s="3"/>
      <c r="H28" s="3">
        <v>6.5386999999999998E-6</v>
      </c>
      <c r="I28" s="3"/>
      <c r="J28" s="3"/>
      <c r="K28" s="3">
        <v>6.5386999999999998E-6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35">
      <c r="A29" s="5" t="s">
        <v>8</v>
      </c>
      <c r="B29" s="3">
        <v>1.1373593810000001E-2</v>
      </c>
      <c r="C29" s="3">
        <v>0.26771421816000002</v>
      </c>
      <c r="D29" s="3">
        <v>9.0972900090000003E-2</v>
      </c>
      <c r="E29" s="3">
        <v>0.14418540015</v>
      </c>
      <c r="F29" s="3">
        <v>0.51424611221000005</v>
      </c>
      <c r="G29" s="3">
        <v>9.6982237730000004E-2</v>
      </c>
      <c r="H29" s="3">
        <v>0.74153858276999995</v>
      </c>
      <c r="I29" s="3">
        <v>4.4141250099999996E-3</v>
      </c>
      <c r="J29" s="3">
        <v>4.41691876E-2</v>
      </c>
      <c r="K29" s="3">
        <v>0.88710413311000003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x14ac:dyDescent="0.35">
      <c r="A30" s="4" t="s">
        <v>13</v>
      </c>
      <c r="B30" s="3">
        <f t="shared" ref="B30:K30" si="12">SUM(B31:B33)</f>
        <v>4.1326998903100005</v>
      </c>
      <c r="C30" s="3">
        <f t="shared" si="12"/>
        <v>0.23832946628000001</v>
      </c>
      <c r="D30" s="3">
        <f t="shared" si="12"/>
        <v>4.4450066352300004</v>
      </c>
      <c r="E30" s="3">
        <f t="shared" si="12"/>
        <v>0.21001926963000001</v>
      </c>
      <c r="F30" s="3">
        <f t="shared" si="12"/>
        <v>9.0260552614499989</v>
      </c>
      <c r="G30" s="3">
        <f t="shared" si="12"/>
        <v>10.366679265</v>
      </c>
      <c r="H30" s="3">
        <f t="shared" si="12"/>
        <v>0.17204586141</v>
      </c>
      <c r="I30" s="3">
        <f t="shared" si="12"/>
        <v>10.375568410010001</v>
      </c>
      <c r="J30" s="3">
        <f t="shared" si="12"/>
        <v>0.15954701196999999</v>
      </c>
      <c r="K30" s="3">
        <f t="shared" si="12"/>
        <v>21.073840548389999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outlineLevel="4" x14ac:dyDescent="0.35">
      <c r="A31" s="5" t="s">
        <v>7</v>
      </c>
      <c r="B31" s="8">
        <v>0.34567145145</v>
      </c>
      <c r="C31" s="8">
        <v>0.23832938334000001</v>
      </c>
      <c r="D31" s="8">
        <v>0.40097530737999998</v>
      </c>
      <c r="E31" s="8">
        <v>0.21001926963000001</v>
      </c>
      <c r="F31" s="8">
        <v>1.1949954117999999</v>
      </c>
      <c r="G31" s="8">
        <v>0.34236762734999998</v>
      </c>
      <c r="H31" s="8">
        <v>0.17204586141</v>
      </c>
      <c r="I31" s="8">
        <v>0.33086534165000003</v>
      </c>
      <c r="J31" s="8">
        <v>0.15954701196999999</v>
      </c>
      <c r="K31" s="8">
        <v>1.0048258423800001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outlineLevel="4" x14ac:dyDescent="0.35">
      <c r="A32" s="5" t="s">
        <v>11</v>
      </c>
      <c r="B32" s="3">
        <v>0.19251937827999999</v>
      </c>
      <c r="C32" s="3"/>
      <c r="D32" s="3">
        <v>0.21615735807</v>
      </c>
      <c r="E32" s="3"/>
      <c r="F32" s="3">
        <v>0.40867673635000001</v>
      </c>
      <c r="G32" s="3">
        <v>0.24682782739</v>
      </c>
      <c r="H32" s="3"/>
      <c r="I32" s="3">
        <v>0.26721925810000002</v>
      </c>
      <c r="J32" s="3"/>
      <c r="K32" s="3">
        <v>0.51404708549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4" x14ac:dyDescent="0.35">
      <c r="A33" s="5" t="s">
        <v>8</v>
      </c>
      <c r="B33" s="3">
        <v>3.5945090605800001</v>
      </c>
      <c r="C33" s="3">
        <v>8.294E-8</v>
      </c>
      <c r="D33" s="3">
        <v>3.8278739697800002</v>
      </c>
      <c r="E33" s="3"/>
      <c r="F33" s="3">
        <v>7.4223831132999996</v>
      </c>
      <c r="G33" s="3">
        <v>9.7774838102599997</v>
      </c>
      <c r="H33" s="3"/>
      <c r="I33" s="3">
        <v>9.7774838102599997</v>
      </c>
      <c r="J33" s="3"/>
      <c r="K33" s="3">
        <v>19.554967620519999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outlineLevel="3" collapsed="1" x14ac:dyDescent="0.35">
      <c r="A34" s="4" t="s">
        <v>14</v>
      </c>
      <c r="B34" s="3">
        <f t="shared" ref="B34:K34" si="13">SUM(B35:B39)</f>
        <v>1.75091868E-2</v>
      </c>
      <c r="C34" s="3">
        <f t="shared" si="13"/>
        <v>1.5771629860000001E-2</v>
      </c>
      <c r="D34" s="3">
        <f t="shared" si="13"/>
        <v>3.1324278130000001E-2</v>
      </c>
      <c r="E34" s="3">
        <f t="shared" si="13"/>
        <v>1.560867019E-2</v>
      </c>
      <c r="F34" s="3">
        <f t="shared" si="13"/>
        <v>8.0213764980000005E-2</v>
      </c>
      <c r="G34" s="3">
        <f t="shared" si="13"/>
        <v>3.0532618900000003E-2</v>
      </c>
      <c r="H34" s="3">
        <f t="shared" si="13"/>
        <v>1.881109517E-2</v>
      </c>
      <c r="I34" s="3">
        <f t="shared" si="13"/>
        <v>2.9699812379999999E-2</v>
      </c>
      <c r="J34" s="3">
        <f t="shared" si="13"/>
        <v>2.086633727E-2</v>
      </c>
      <c r="K34" s="3">
        <f t="shared" si="13"/>
        <v>9.9909863719999992E-2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35">
      <c r="A35" s="5" t="s">
        <v>15</v>
      </c>
      <c r="B35" s="3"/>
      <c r="C35" s="3">
        <v>0</v>
      </c>
      <c r="D35" s="3"/>
      <c r="E35" s="3">
        <v>0</v>
      </c>
      <c r="F35" s="3">
        <v>0</v>
      </c>
      <c r="G35" s="3"/>
      <c r="H35" s="3">
        <v>0</v>
      </c>
      <c r="I35" s="3"/>
      <c r="J35" s="3">
        <v>0</v>
      </c>
      <c r="K35" s="3">
        <v>0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35">
      <c r="A36" s="5" t="s">
        <v>7</v>
      </c>
      <c r="B36" s="3">
        <v>7.6939299000000003E-3</v>
      </c>
      <c r="C36" s="3">
        <v>1.258490267E-2</v>
      </c>
      <c r="D36" s="3">
        <v>8.6992780100000004E-3</v>
      </c>
      <c r="E36" s="3">
        <v>1.560867019E-2</v>
      </c>
      <c r="F36" s="3">
        <v>4.4586780770000001E-2</v>
      </c>
      <c r="G36" s="3">
        <v>7.6859522300000002E-3</v>
      </c>
      <c r="H36" s="3">
        <v>1.881109517E-2</v>
      </c>
      <c r="I36" s="3">
        <v>7.2256455599999997E-3</v>
      </c>
      <c r="J36" s="3">
        <v>2.086633727E-2</v>
      </c>
      <c r="K36" s="3">
        <v>5.4589030230000002E-2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35">
      <c r="A37" s="5" t="s">
        <v>11</v>
      </c>
      <c r="B37" s="3"/>
      <c r="C37" s="3">
        <v>3.1866442500000001E-3</v>
      </c>
      <c r="D37" s="3"/>
      <c r="E37" s="3"/>
      <c r="F37" s="3">
        <v>3.1866442500000001E-3</v>
      </c>
      <c r="G37" s="3"/>
      <c r="H37" s="3"/>
      <c r="I37" s="3"/>
      <c r="J37" s="3"/>
      <c r="K37" s="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35">
      <c r="A38" s="5" t="s">
        <v>12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35">
      <c r="A39" s="5" t="s">
        <v>8</v>
      </c>
      <c r="B39" s="3">
        <v>9.8152568999999995E-3</v>
      </c>
      <c r="C39" s="3">
        <v>8.294E-8</v>
      </c>
      <c r="D39" s="3">
        <v>2.2625000119999999E-2</v>
      </c>
      <c r="E39" s="3"/>
      <c r="F39" s="3">
        <v>3.2440339960000002E-2</v>
      </c>
      <c r="G39" s="3">
        <v>2.2846666670000002E-2</v>
      </c>
      <c r="H39" s="3"/>
      <c r="I39" s="3">
        <v>2.2474166819999999E-2</v>
      </c>
      <c r="J39" s="3"/>
      <c r="K39" s="3">
        <v>4.5320833489999997E-2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outlineLevel="3" collapsed="1" x14ac:dyDescent="0.35">
      <c r="A40" s="4" t="s">
        <v>16</v>
      </c>
      <c r="B40" s="3">
        <f t="shared" ref="B40:K40" si="14">SUM(B41:B43)</f>
        <v>18.47003602505</v>
      </c>
      <c r="C40" s="3">
        <f t="shared" si="14"/>
        <v>23.821629240130001</v>
      </c>
      <c r="D40" s="3">
        <f t="shared" si="14"/>
        <v>23.758682567580003</v>
      </c>
      <c r="E40" s="3">
        <f t="shared" si="14"/>
        <v>32.181331406449999</v>
      </c>
      <c r="F40" s="3">
        <f t="shared" si="14"/>
        <v>98.231679239209996</v>
      </c>
      <c r="G40" s="3">
        <f t="shared" si="14"/>
        <v>27.440921557789999</v>
      </c>
      <c r="H40" s="3">
        <f t="shared" si="14"/>
        <v>31.933015071710003</v>
      </c>
      <c r="I40" s="3">
        <f t="shared" si="14"/>
        <v>25.687981334130001</v>
      </c>
      <c r="J40" s="3">
        <f t="shared" si="14"/>
        <v>38.582996564849999</v>
      </c>
      <c r="K40" s="3">
        <f t="shared" si="14"/>
        <v>123.64491452848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35">
      <c r="A41" s="5" t="s">
        <v>7</v>
      </c>
      <c r="B41" s="3">
        <v>1.90217242687</v>
      </c>
      <c r="C41" s="3">
        <v>3.1889319489300001</v>
      </c>
      <c r="D41" s="3">
        <v>2.5073339593599999</v>
      </c>
      <c r="E41" s="3">
        <v>3.1721312997400002</v>
      </c>
      <c r="F41" s="3">
        <v>10.770569634899999</v>
      </c>
      <c r="G41" s="3">
        <v>5.8998794603900002</v>
      </c>
      <c r="H41" s="3">
        <v>3.5226591622100001</v>
      </c>
      <c r="I41" s="3">
        <v>3.4315381194299999</v>
      </c>
      <c r="J41" s="3">
        <v>8.3244273376700004</v>
      </c>
      <c r="K41" s="3">
        <v>21.178504079700001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35">
      <c r="A42" s="5" t="s">
        <v>8</v>
      </c>
      <c r="B42" s="3">
        <v>8.0299099697800003</v>
      </c>
      <c r="C42" s="3">
        <v>12.300503121869999</v>
      </c>
      <c r="D42" s="3">
        <v>10.583866903300001</v>
      </c>
      <c r="E42" s="3">
        <v>18.358652753459999</v>
      </c>
      <c r="F42" s="3">
        <v>49.27293274841</v>
      </c>
      <c r="G42" s="3">
        <v>11.1443372721</v>
      </c>
      <c r="H42" s="3">
        <v>18.623877159940001</v>
      </c>
      <c r="I42" s="3">
        <v>12.326947604700001</v>
      </c>
      <c r="J42" s="3">
        <v>20.666582358149999</v>
      </c>
      <c r="K42" s="3">
        <v>62.761744394890002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idden="1" outlineLevel="4" x14ac:dyDescent="0.35">
      <c r="A43" s="5" t="s">
        <v>17</v>
      </c>
      <c r="B43" s="3">
        <v>8.5379536284000004</v>
      </c>
      <c r="C43" s="3">
        <v>8.3321941693300001</v>
      </c>
      <c r="D43" s="3">
        <v>10.66748170492</v>
      </c>
      <c r="E43" s="3">
        <v>10.650547353249999</v>
      </c>
      <c r="F43" s="3">
        <v>38.188176855899997</v>
      </c>
      <c r="G43" s="3">
        <v>10.396704825300001</v>
      </c>
      <c r="H43" s="3">
        <v>9.7864787495600005</v>
      </c>
      <c r="I43" s="3">
        <v>9.92949561</v>
      </c>
      <c r="J43" s="3">
        <v>9.5919868690300003</v>
      </c>
      <c r="K43" s="3">
        <v>39.704666053890001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s="21" customFormat="1" outlineLevel="2" x14ac:dyDescent="0.35">
      <c r="A44" s="22" t="s">
        <v>9</v>
      </c>
      <c r="B44" s="17">
        <f t="shared" ref="B44:K44" si="15">B45+B49+B55</f>
        <v>33.015939183290001</v>
      </c>
      <c r="C44" s="17">
        <f t="shared" si="15"/>
        <v>33.517050331780005</v>
      </c>
      <c r="D44" s="17">
        <f t="shared" si="15"/>
        <v>22.7760200275</v>
      </c>
      <c r="E44" s="17">
        <f t="shared" si="15"/>
        <v>23.241608229840001</v>
      </c>
      <c r="F44" s="17">
        <f t="shared" si="15"/>
        <v>112.55061777241001</v>
      </c>
      <c r="G44" s="17">
        <f t="shared" si="15"/>
        <v>29.95455839297</v>
      </c>
      <c r="H44" s="17">
        <f t="shared" si="15"/>
        <v>33.198760793219996</v>
      </c>
      <c r="I44" s="17">
        <f t="shared" si="15"/>
        <v>34.170898681339999</v>
      </c>
      <c r="J44" s="17">
        <f t="shared" si="15"/>
        <v>31.101855376020001</v>
      </c>
      <c r="K44" s="17">
        <f t="shared" si="15"/>
        <v>128.42607324355001</v>
      </c>
    </row>
    <row r="45" spans="1:35" outlineLevel="3" x14ac:dyDescent="0.35">
      <c r="A45" s="4" t="s">
        <v>13</v>
      </c>
      <c r="B45" s="3">
        <f t="shared" ref="B45:K45" si="16">SUM(B46:B48)</f>
        <v>1.9739176511800001</v>
      </c>
      <c r="C45" s="3">
        <f t="shared" si="16"/>
        <v>1.96823162777</v>
      </c>
      <c r="D45" s="3">
        <f t="shared" si="16"/>
        <v>2.2737116722500001</v>
      </c>
      <c r="E45" s="3">
        <f t="shared" si="16"/>
        <v>1.98900981839</v>
      </c>
      <c r="F45" s="3">
        <f t="shared" si="16"/>
        <v>8.2048707695900003</v>
      </c>
      <c r="G45" s="3">
        <f t="shared" si="16"/>
        <v>2.1238400287000001</v>
      </c>
      <c r="H45" s="3">
        <f t="shared" si="16"/>
        <v>1.8163457377599999</v>
      </c>
      <c r="I45" s="3">
        <f t="shared" si="16"/>
        <v>2.0349439054</v>
      </c>
      <c r="J45" s="3">
        <f t="shared" si="16"/>
        <v>1.77944995764</v>
      </c>
      <c r="K45" s="3">
        <f t="shared" si="16"/>
        <v>7.7545796295000002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outlineLevel="4" x14ac:dyDescent="0.35">
      <c r="A46" s="5" t="s">
        <v>7</v>
      </c>
      <c r="B46" s="8">
        <v>1.9739176511800001</v>
      </c>
      <c r="C46" s="8">
        <v>1.96823162777</v>
      </c>
      <c r="D46" s="8">
        <v>2.2737116722500001</v>
      </c>
      <c r="E46" s="8">
        <v>1.98900981839</v>
      </c>
      <c r="F46" s="8">
        <v>8.2048707695900003</v>
      </c>
      <c r="G46" s="8">
        <v>2.1238400287000001</v>
      </c>
      <c r="H46" s="8">
        <v>1.8163457377599999</v>
      </c>
      <c r="I46" s="8">
        <v>2.0349439054</v>
      </c>
      <c r="J46" s="8">
        <v>1.77944995764</v>
      </c>
      <c r="K46" s="8">
        <v>7.7545796295000002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4" x14ac:dyDescent="0.35">
      <c r="A47" s="5" t="s">
        <v>11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outlineLevel="4" x14ac:dyDescent="0.35">
      <c r="A48" s="5" t="s">
        <v>8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outlineLevel="3" collapsed="1" x14ac:dyDescent="0.35">
      <c r="A49" s="4" t="s">
        <v>14</v>
      </c>
      <c r="B49" s="3">
        <f t="shared" ref="B49:K49" si="17">SUM(B50:B54)</f>
        <v>0.21371757679</v>
      </c>
      <c r="C49" s="3">
        <f t="shared" si="17"/>
        <v>0.10548403173</v>
      </c>
      <c r="D49" s="3">
        <f t="shared" si="17"/>
        <v>0.22905234019000001</v>
      </c>
      <c r="E49" s="3">
        <f t="shared" si="17"/>
        <v>9.9205694989999996E-2</v>
      </c>
      <c r="F49" s="3">
        <f t="shared" si="17"/>
        <v>0.64745964369999998</v>
      </c>
      <c r="G49" s="3">
        <f t="shared" si="17"/>
        <v>0.2591474976</v>
      </c>
      <c r="H49" s="3">
        <f t="shared" si="17"/>
        <v>0.11310239787</v>
      </c>
      <c r="I49" s="3">
        <f t="shared" si="17"/>
        <v>0.24837442470000001</v>
      </c>
      <c r="J49" s="3">
        <f t="shared" si="17"/>
        <v>0.10929715797</v>
      </c>
      <c r="K49" s="3">
        <f t="shared" si="17"/>
        <v>0.72992147813999997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35">
      <c r="A50" s="5" t="s">
        <v>15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35">
      <c r="A51" s="5" t="s">
        <v>7</v>
      </c>
      <c r="B51" s="3">
        <v>0.21371757679</v>
      </c>
      <c r="C51" s="3">
        <v>0.10548403173</v>
      </c>
      <c r="D51" s="3">
        <v>0.22905234019000001</v>
      </c>
      <c r="E51" s="3">
        <v>9.9205694989999996E-2</v>
      </c>
      <c r="F51" s="3">
        <v>0.64745964369999998</v>
      </c>
      <c r="G51" s="3">
        <v>0.2591474976</v>
      </c>
      <c r="H51" s="3">
        <v>0.11310239787</v>
      </c>
      <c r="I51" s="3">
        <v>0.24837442470000001</v>
      </c>
      <c r="J51" s="3">
        <v>0.10929715797</v>
      </c>
      <c r="K51" s="3">
        <v>0.72992147813999997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35">
      <c r="A52" s="5" t="s">
        <v>11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4" x14ac:dyDescent="0.35">
      <c r="A53" s="5" t="s">
        <v>12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35">
      <c r="A54" s="5" t="s">
        <v>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outlineLevel="3" collapsed="1" x14ac:dyDescent="0.35">
      <c r="A55" s="4" t="s">
        <v>16</v>
      </c>
      <c r="B55" s="3">
        <f t="shared" ref="B55:K55" si="18">SUM(B56:B58)</f>
        <v>30.828303955319999</v>
      </c>
      <c r="C55" s="3">
        <f t="shared" si="18"/>
        <v>31.443334672280002</v>
      </c>
      <c r="D55" s="3">
        <f t="shared" si="18"/>
        <v>20.273256015059999</v>
      </c>
      <c r="E55" s="3">
        <f t="shared" si="18"/>
        <v>21.153392716460001</v>
      </c>
      <c r="F55" s="3">
        <f t="shared" si="18"/>
        <v>103.69828735912</v>
      </c>
      <c r="G55" s="3">
        <f t="shared" si="18"/>
        <v>27.571570866670001</v>
      </c>
      <c r="H55" s="3">
        <f t="shared" si="18"/>
        <v>31.26931265759</v>
      </c>
      <c r="I55" s="3">
        <f t="shared" si="18"/>
        <v>31.88758035124</v>
      </c>
      <c r="J55" s="3">
        <f t="shared" si="18"/>
        <v>29.213108260410003</v>
      </c>
      <c r="K55" s="3">
        <f t="shared" si="18"/>
        <v>119.94157213591001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35">
      <c r="A56" s="5" t="s">
        <v>7</v>
      </c>
      <c r="B56" s="3">
        <v>0.63672459252000002</v>
      </c>
      <c r="C56" s="3">
        <v>3.87808991071</v>
      </c>
      <c r="D56" s="3">
        <v>0.70580543442999999</v>
      </c>
      <c r="E56" s="3">
        <v>4.3303552728900003</v>
      </c>
      <c r="F56" s="3">
        <v>9.5509752105499999</v>
      </c>
      <c r="G56" s="3">
        <v>0.72444293152000006</v>
      </c>
      <c r="H56" s="3">
        <v>6.8993227245500002</v>
      </c>
      <c r="I56" s="3">
        <v>5.0294884612999997</v>
      </c>
      <c r="J56" s="3">
        <v>4.7188069476300001</v>
      </c>
      <c r="K56" s="3">
        <v>17.372061065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idden="1" outlineLevel="4" x14ac:dyDescent="0.35">
      <c r="A57" s="5" t="s">
        <v>8</v>
      </c>
      <c r="B57" s="3">
        <v>7.6696294288800004</v>
      </c>
      <c r="C57" s="3">
        <v>5.0245853675400003</v>
      </c>
      <c r="D57" s="3">
        <v>8.1320224441899995</v>
      </c>
      <c r="E57" s="3">
        <v>5.38760930713</v>
      </c>
      <c r="F57" s="3">
        <v>26.213846547740001</v>
      </c>
      <c r="G57" s="3">
        <v>7.9003065150499996</v>
      </c>
      <c r="H57" s="3">
        <v>5.4231685129400002</v>
      </c>
      <c r="I57" s="3">
        <v>7.9112704698399998</v>
      </c>
      <c r="J57" s="3">
        <v>5.5474798926800002</v>
      </c>
      <c r="K57" s="3">
        <v>26.78222539051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idden="1" outlineLevel="4" x14ac:dyDescent="0.35">
      <c r="A58" s="5" t="s">
        <v>17</v>
      </c>
      <c r="B58" s="3">
        <v>22.521949933919998</v>
      </c>
      <c r="C58" s="3">
        <v>22.540659394030001</v>
      </c>
      <c r="D58" s="3">
        <v>11.435428136440001</v>
      </c>
      <c r="E58" s="3">
        <v>11.435428136440001</v>
      </c>
      <c r="F58" s="3">
        <v>67.933465600830004</v>
      </c>
      <c r="G58" s="3">
        <v>18.946821420100001</v>
      </c>
      <c r="H58" s="3">
        <v>18.946821420100001</v>
      </c>
      <c r="I58" s="3">
        <v>18.946821420100001</v>
      </c>
      <c r="J58" s="3">
        <v>18.946821420100001</v>
      </c>
      <c r="K58" s="3">
        <v>75.787285680400004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60" spans="1:35" ht="45" customHeight="1" x14ac:dyDescent="0.35">
      <c r="A60" s="24" t="s">
        <v>25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</row>
    <row r="62" spans="1:35" s="19" customFormat="1" x14ac:dyDescent="0.35">
      <c r="A62" s="18"/>
      <c r="B62" s="12">
        <v>2027</v>
      </c>
      <c r="C62" s="12">
        <v>2028</v>
      </c>
      <c r="D62" s="12">
        <v>2029</v>
      </c>
      <c r="E62" s="12">
        <v>2030</v>
      </c>
      <c r="F62" s="12">
        <v>2031</v>
      </c>
      <c r="G62" s="12">
        <v>2032</v>
      </c>
      <c r="H62" s="12">
        <v>2033</v>
      </c>
      <c r="I62" s="12">
        <v>2034</v>
      </c>
      <c r="J62" s="12">
        <v>2035</v>
      </c>
      <c r="K62" s="12">
        <v>2036</v>
      </c>
      <c r="L62" s="12">
        <v>2037</v>
      </c>
      <c r="M62" s="12">
        <v>2038</v>
      </c>
    </row>
    <row r="63" spans="1:35" s="21" customFormat="1" x14ac:dyDescent="0.35">
      <c r="A63" s="13" t="s">
        <v>0</v>
      </c>
      <c r="B63" s="14">
        <f t="shared" ref="B63:M63" si="19">B64+B81</f>
        <v>757.40085700421992</v>
      </c>
      <c r="C63" s="14">
        <f t="shared" si="19"/>
        <v>555.12627439804999</v>
      </c>
      <c r="D63" s="14">
        <f t="shared" si="19"/>
        <v>573.89904836120991</v>
      </c>
      <c r="E63" s="14">
        <f t="shared" si="19"/>
        <v>463.75154518012999</v>
      </c>
      <c r="F63" s="14">
        <f t="shared" si="19"/>
        <v>463.70008264367999</v>
      </c>
      <c r="G63" s="14">
        <f t="shared" si="19"/>
        <v>458.47304109497003</v>
      </c>
      <c r="H63" s="14">
        <f t="shared" si="19"/>
        <v>388.19283892687997</v>
      </c>
      <c r="I63" s="14">
        <f t="shared" si="19"/>
        <v>614.73440610208991</v>
      </c>
      <c r="J63" s="14">
        <f t="shared" si="19"/>
        <v>609.34277803701002</v>
      </c>
      <c r="K63" s="14">
        <f t="shared" si="19"/>
        <v>554.18759571688997</v>
      </c>
      <c r="L63" s="14">
        <f t="shared" si="19"/>
        <v>404.25301646661001</v>
      </c>
      <c r="M63" s="14">
        <f t="shared" si="19"/>
        <v>246.57759044092998</v>
      </c>
    </row>
    <row r="64" spans="1:35" s="21" customFormat="1" outlineLevel="1" x14ac:dyDescent="0.35">
      <c r="A64" s="15" t="s">
        <v>1</v>
      </c>
      <c r="B64" s="16">
        <f t="shared" ref="B64:M64" si="20">B65+B74</f>
        <v>441.59365571209997</v>
      </c>
      <c r="C64" s="16">
        <f t="shared" si="20"/>
        <v>250.41201604295998</v>
      </c>
      <c r="D64" s="16">
        <f t="shared" si="20"/>
        <v>138.65725694329001</v>
      </c>
      <c r="E64" s="16">
        <f t="shared" si="20"/>
        <v>102.22254031716</v>
      </c>
      <c r="F64" s="16">
        <f t="shared" si="20"/>
        <v>120.03797459015</v>
      </c>
      <c r="G64" s="16">
        <f t="shared" si="20"/>
        <v>102.30892037626001</v>
      </c>
      <c r="H64" s="16">
        <f t="shared" si="20"/>
        <v>106.91301938049</v>
      </c>
      <c r="I64" s="16">
        <f t="shared" si="20"/>
        <v>102.07368877196001</v>
      </c>
      <c r="J64" s="16">
        <f t="shared" si="20"/>
        <v>109.24114873276001</v>
      </c>
      <c r="K64" s="16">
        <f t="shared" si="20"/>
        <v>124.039642125</v>
      </c>
      <c r="L64" s="16">
        <f t="shared" si="20"/>
        <v>165.276834471</v>
      </c>
      <c r="M64" s="16">
        <f t="shared" si="20"/>
        <v>46.096917206999997</v>
      </c>
    </row>
    <row r="65" spans="1:13" s="21" customFormat="1" outlineLevel="2" x14ac:dyDescent="0.35">
      <c r="A65" s="22" t="s">
        <v>2</v>
      </c>
      <c r="B65" s="17">
        <f t="shared" ref="B65:M65" si="21">B66+B68+B70</f>
        <v>156.21596202150999</v>
      </c>
      <c r="C65" s="17">
        <f t="shared" si="21"/>
        <v>105.38507352047999</v>
      </c>
      <c r="D65" s="17">
        <f t="shared" si="21"/>
        <v>79.144324420809994</v>
      </c>
      <c r="E65" s="17">
        <f t="shared" si="21"/>
        <v>65.172486794679998</v>
      </c>
      <c r="F65" s="17">
        <f t="shared" si="21"/>
        <v>61.846924078560001</v>
      </c>
      <c r="G65" s="17">
        <f t="shared" si="21"/>
        <v>57.277968853779996</v>
      </c>
      <c r="H65" s="17">
        <f t="shared" si="21"/>
        <v>53.932902858010003</v>
      </c>
      <c r="I65" s="17">
        <f t="shared" si="21"/>
        <v>49.84369224948</v>
      </c>
      <c r="J65" s="17">
        <f t="shared" si="21"/>
        <v>45.171152209780004</v>
      </c>
      <c r="K65" s="17">
        <f t="shared" si="21"/>
        <v>40.118598124999998</v>
      </c>
      <c r="L65" s="17">
        <f t="shared" si="21"/>
        <v>33.179090471000002</v>
      </c>
      <c r="M65" s="17">
        <f t="shared" si="21"/>
        <v>18.999173206999998</v>
      </c>
    </row>
    <row r="66" spans="1:13" s="6" customFormat="1" outlineLevel="3" collapsed="1" x14ac:dyDescent="0.35">
      <c r="A66" s="9" t="s">
        <v>3</v>
      </c>
      <c r="B66" s="8">
        <f t="shared" ref="B66:M66" si="22">SUM(B67:B67)</f>
        <v>2.5000000000000001E-4</v>
      </c>
      <c r="C66" s="8">
        <f t="shared" si="22"/>
        <v>2.5000000000000001E-4</v>
      </c>
      <c r="D66" s="8">
        <f t="shared" si="22"/>
        <v>0</v>
      </c>
      <c r="E66" s="8">
        <f t="shared" si="22"/>
        <v>0</v>
      </c>
      <c r="F66" s="8">
        <f t="shared" si="22"/>
        <v>0</v>
      </c>
      <c r="G66" s="8">
        <f t="shared" si="22"/>
        <v>0</v>
      </c>
      <c r="H66" s="8">
        <f t="shared" si="22"/>
        <v>0</v>
      </c>
      <c r="I66" s="8">
        <f t="shared" si="22"/>
        <v>0</v>
      </c>
      <c r="J66" s="8">
        <f t="shared" si="22"/>
        <v>0</v>
      </c>
      <c r="K66" s="8">
        <f t="shared" si="22"/>
        <v>0</v>
      </c>
      <c r="L66" s="8">
        <f t="shared" si="22"/>
        <v>0</v>
      </c>
      <c r="M66" s="8">
        <f t="shared" si="22"/>
        <v>0</v>
      </c>
    </row>
    <row r="67" spans="1:13" s="6" customFormat="1" hidden="1" outlineLevel="4" x14ac:dyDescent="0.35">
      <c r="A67" s="10" t="s">
        <v>4</v>
      </c>
      <c r="B67" s="8">
        <v>2.5000000000000001E-4</v>
      </c>
      <c r="C67" s="8">
        <v>2.5000000000000001E-4</v>
      </c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s="6" customFormat="1" outlineLevel="3" collapsed="1" x14ac:dyDescent="0.35">
      <c r="A68" s="9" t="s">
        <v>5</v>
      </c>
      <c r="B68" s="8">
        <f t="shared" ref="B68:M68" si="23">SUM(B69:B69)</f>
        <v>5.7018048170000002E-2</v>
      </c>
      <c r="C68" s="8">
        <f t="shared" si="23"/>
        <v>5.0412240580000003E-2</v>
      </c>
      <c r="D68" s="8">
        <f t="shared" si="23"/>
        <v>4.3792795910000001E-2</v>
      </c>
      <c r="E68" s="8">
        <f t="shared" si="23"/>
        <v>3.7180169780000001E-2</v>
      </c>
      <c r="F68" s="8">
        <f t="shared" si="23"/>
        <v>3.0567543660000002E-2</v>
      </c>
      <c r="G68" s="8">
        <f t="shared" si="23"/>
        <v>2.3961736080000001E-2</v>
      </c>
      <c r="H68" s="8">
        <f t="shared" si="23"/>
        <v>1.7342291409999998E-2</v>
      </c>
      <c r="I68" s="8">
        <f t="shared" si="23"/>
        <v>1.072966528E-2</v>
      </c>
      <c r="J68" s="8">
        <f t="shared" si="23"/>
        <v>4.1170391799999996E-3</v>
      </c>
      <c r="K68" s="8">
        <f t="shared" si="23"/>
        <v>0</v>
      </c>
      <c r="L68" s="8">
        <f t="shared" si="23"/>
        <v>0</v>
      </c>
      <c r="M68" s="8">
        <f t="shared" si="23"/>
        <v>0</v>
      </c>
    </row>
    <row r="69" spans="1:13" s="6" customFormat="1" hidden="1" outlineLevel="4" x14ac:dyDescent="0.35">
      <c r="A69" s="10" t="s">
        <v>4</v>
      </c>
      <c r="B69" s="8">
        <v>5.7018048170000002E-2</v>
      </c>
      <c r="C69" s="8">
        <v>5.0412240580000003E-2</v>
      </c>
      <c r="D69" s="8">
        <v>4.3792795910000001E-2</v>
      </c>
      <c r="E69" s="8">
        <v>3.7180169780000001E-2</v>
      </c>
      <c r="F69" s="8">
        <v>3.0567543660000002E-2</v>
      </c>
      <c r="G69" s="8">
        <v>2.3961736080000001E-2</v>
      </c>
      <c r="H69" s="8">
        <v>1.7342291409999998E-2</v>
      </c>
      <c r="I69" s="8">
        <v>1.072966528E-2</v>
      </c>
      <c r="J69" s="8">
        <v>4.1170391799999996E-3</v>
      </c>
      <c r="K69" s="8"/>
      <c r="L69" s="8"/>
      <c r="M69" s="8"/>
    </row>
    <row r="70" spans="1:13" s="6" customFormat="1" outlineLevel="3" collapsed="1" x14ac:dyDescent="0.35">
      <c r="A70" s="9" t="s">
        <v>6</v>
      </c>
      <c r="B70" s="8">
        <f t="shared" ref="B70:M70" si="24">SUM(B71:B73)</f>
        <v>156.15869397334001</v>
      </c>
      <c r="C70" s="8">
        <f t="shared" si="24"/>
        <v>105.3344112799</v>
      </c>
      <c r="D70" s="8">
        <f t="shared" si="24"/>
        <v>79.1005316249</v>
      </c>
      <c r="E70" s="8">
        <f t="shared" si="24"/>
        <v>65.135306624899997</v>
      </c>
      <c r="F70" s="8">
        <f t="shared" si="24"/>
        <v>61.816356534900002</v>
      </c>
      <c r="G70" s="8">
        <f t="shared" si="24"/>
        <v>57.254007117699999</v>
      </c>
      <c r="H70" s="8">
        <f t="shared" si="24"/>
        <v>53.9155605666</v>
      </c>
      <c r="I70" s="8">
        <f t="shared" si="24"/>
        <v>49.832962584199997</v>
      </c>
      <c r="J70" s="8">
        <f t="shared" si="24"/>
        <v>45.167035170600002</v>
      </c>
      <c r="K70" s="8">
        <f t="shared" si="24"/>
        <v>40.118598124999998</v>
      </c>
      <c r="L70" s="8">
        <f t="shared" si="24"/>
        <v>33.179090471000002</v>
      </c>
      <c r="M70" s="8">
        <f t="shared" si="24"/>
        <v>18.999173206999998</v>
      </c>
    </row>
    <row r="71" spans="1:13" s="6" customFormat="1" hidden="1" outlineLevel="4" x14ac:dyDescent="0.35">
      <c r="A71" s="10" t="s">
        <v>7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s="6" customFormat="1" hidden="1" outlineLevel="4" x14ac:dyDescent="0.35">
      <c r="A72" s="10" t="s">
        <v>4</v>
      </c>
      <c r="B72" s="8">
        <v>156.15869397334001</v>
      </c>
      <c r="C72" s="8">
        <v>105.3344112799</v>
      </c>
      <c r="D72" s="8">
        <v>79.1005316249</v>
      </c>
      <c r="E72" s="8">
        <v>65.135306624899997</v>
      </c>
      <c r="F72" s="8">
        <v>61.816356534900002</v>
      </c>
      <c r="G72" s="8">
        <v>57.254007117699999</v>
      </c>
      <c r="H72" s="8">
        <v>53.9155605666</v>
      </c>
      <c r="I72" s="8">
        <v>49.832962584199997</v>
      </c>
      <c r="J72" s="8">
        <v>45.167035170600002</v>
      </c>
      <c r="K72" s="8">
        <v>40.118598124999998</v>
      </c>
      <c r="L72" s="8">
        <v>33.179090471000002</v>
      </c>
      <c r="M72" s="8">
        <v>18.999173206999998</v>
      </c>
    </row>
    <row r="73" spans="1:13" s="6" customFormat="1" hidden="1" outlineLevel="4" x14ac:dyDescent="0.35">
      <c r="A73" s="10" t="s">
        <v>8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13" s="21" customFormat="1" outlineLevel="2" x14ac:dyDescent="0.35">
      <c r="A74" s="22" t="s">
        <v>9</v>
      </c>
      <c r="B74" s="17">
        <f t="shared" ref="B74:M74" si="25">B75+B77</f>
        <v>285.37769369058998</v>
      </c>
      <c r="C74" s="17">
        <f t="shared" si="25"/>
        <v>145.02694252248</v>
      </c>
      <c r="D74" s="17">
        <f t="shared" si="25"/>
        <v>59.51293252248</v>
      </c>
      <c r="E74" s="17">
        <f t="shared" si="25"/>
        <v>37.050053522479999</v>
      </c>
      <c r="F74" s="17">
        <f t="shared" si="25"/>
        <v>58.191050511589999</v>
      </c>
      <c r="G74" s="17">
        <f t="shared" si="25"/>
        <v>45.030951522480002</v>
      </c>
      <c r="H74" s="17">
        <f t="shared" si="25"/>
        <v>52.980116522480003</v>
      </c>
      <c r="I74" s="17">
        <f t="shared" si="25"/>
        <v>52.22999652248</v>
      </c>
      <c r="J74" s="17">
        <f t="shared" si="25"/>
        <v>64.069996522980006</v>
      </c>
      <c r="K74" s="17">
        <f t="shared" si="25"/>
        <v>83.921043999999995</v>
      </c>
      <c r="L74" s="17">
        <f t="shared" si="25"/>
        <v>132.09774400000001</v>
      </c>
      <c r="M74" s="17">
        <f t="shared" si="25"/>
        <v>27.097743999999999</v>
      </c>
    </row>
    <row r="75" spans="1:13" s="6" customFormat="1" outlineLevel="3" collapsed="1" x14ac:dyDescent="0.35">
      <c r="A75" s="9" t="s">
        <v>5</v>
      </c>
      <c r="B75" s="8">
        <f t="shared" ref="B75:M75" si="26">SUM(B76:B76)</f>
        <v>0.13225252248</v>
      </c>
      <c r="C75" s="8">
        <f t="shared" si="26"/>
        <v>0.13225252248</v>
      </c>
      <c r="D75" s="8">
        <f t="shared" si="26"/>
        <v>0.13225252248</v>
      </c>
      <c r="E75" s="8">
        <f t="shared" si="26"/>
        <v>0.13225252248</v>
      </c>
      <c r="F75" s="8">
        <f t="shared" si="26"/>
        <v>0.13225252248</v>
      </c>
      <c r="G75" s="8">
        <f t="shared" si="26"/>
        <v>0.13225252248</v>
      </c>
      <c r="H75" s="8">
        <f t="shared" si="26"/>
        <v>0.13225252248</v>
      </c>
      <c r="I75" s="8">
        <f t="shared" si="26"/>
        <v>0.13225252248</v>
      </c>
      <c r="J75" s="8">
        <f t="shared" si="26"/>
        <v>0.13225252298000001</v>
      </c>
      <c r="K75" s="8">
        <f t="shared" si="26"/>
        <v>0</v>
      </c>
      <c r="L75" s="8">
        <f t="shared" si="26"/>
        <v>0</v>
      </c>
      <c r="M75" s="8">
        <f t="shared" si="26"/>
        <v>0</v>
      </c>
    </row>
    <row r="76" spans="1:13" s="6" customFormat="1" hidden="1" outlineLevel="4" x14ac:dyDescent="0.35">
      <c r="A76" s="10" t="s">
        <v>4</v>
      </c>
      <c r="B76" s="8">
        <v>0.13225252248</v>
      </c>
      <c r="C76" s="8">
        <v>0.13225252248</v>
      </c>
      <c r="D76" s="8">
        <v>0.13225252248</v>
      </c>
      <c r="E76" s="8">
        <v>0.13225252248</v>
      </c>
      <c r="F76" s="8">
        <v>0.13225252248</v>
      </c>
      <c r="G76" s="8">
        <v>0.13225252248</v>
      </c>
      <c r="H76" s="8">
        <v>0.13225252248</v>
      </c>
      <c r="I76" s="8">
        <v>0.13225252248</v>
      </c>
      <c r="J76" s="8">
        <v>0.13225252298000001</v>
      </c>
      <c r="K76" s="8"/>
      <c r="L76" s="8"/>
      <c r="M76" s="8"/>
    </row>
    <row r="77" spans="1:13" s="6" customFormat="1" outlineLevel="3" collapsed="1" x14ac:dyDescent="0.35">
      <c r="A77" s="9" t="s">
        <v>6</v>
      </c>
      <c r="B77" s="8">
        <f t="shared" ref="B77:M77" si="27">SUM(B78:B80)</f>
        <v>285.24544116811001</v>
      </c>
      <c r="C77" s="8">
        <f t="shared" si="27"/>
        <v>144.89469</v>
      </c>
      <c r="D77" s="8">
        <f t="shared" si="27"/>
        <v>59.380679999999998</v>
      </c>
      <c r="E77" s="8">
        <f t="shared" si="27"/>
        <v>36.917800999999997</v>
      </c>
      <c r="F77" s="8">
        <f t="shared" si="27"/>
        <v>58.058797989109998</v>
      </c>
      <c r="G77" s="8">
        <f t="shared" si="27"/>
        <v>44.898699000000001</v>
      </c>
      <c r="H77" s="8">
        <f t="shared" si="27"/>
        <v>52.847864000000001</v>
      </c>
      <c r="I77" s="8">
        <f t="shared" si="27"/>
        <v>52.097743999999999</v>
      </c>
      <c r="J77" s="8">
        <f t="shared" si="27"/>
        <v>63.937744000000002</v>
      </c>
      <c r="K77" s="8">
        <f t="shared" si="27"/>
        <v>83.921043999999995</v>
      </c>
      <c r="L77" s="8">
        <f t="shared" si="27"/>
        <v>132.09774400000001</v>
      </c>
      <c r="M77" s="8">
        <f t="shared" si="27"/>
        <v>27.097743999999999</v>
      </c>
    </row>
    <row r="78" spans="1:13" s="6" customFormat="1" hidden="1" outlineLevel="4" x14ac:dyDescent="0.35">
      <c r="A78" s="10" t="s">
        <v>7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1:13" s="6" customFormat="1" hidden="1" outlineLevel="4" x14ac:dyDescent="0.35">
      <c r="A79" s="10" t="s">
        <v>4</v>
      </c>
      <c r="B79" s="8">
        <v>285.24544116811001</v>
      </c>
      <c r="C79" s="8">
        <v>144.89469</v>
      </c>
      <c r="D79" s="8">
        <v>59.380679999999998</v>
      </c>
      <c r="E79" s="8">
        <v>36.917800999999997</v>
      </c>
      <c r="F79" s="8">
        <v>58.058797989109998</v>
      </c>
      <c r="G79" s="8">
        <v>44.898699000000001</v>
      </c>
      <c r="H79" s="8">
        <v>52.847864000000001</v>
      </c>
      <c r="I79" s="8">
        <v>52.097743999999999</v>
      </c>
      <c r="J79" s="8">
        <v>63.937744000000002</v>
      </c>
      <c r="K79" s="8">
        <v>83.921043999999995</v>
      </c>
      <c r="L79" s="8">
        <v>132.09774400000001</v>
      </c>
      <c r="M79" s="8">
        <v>27.097743999999999</v>
      </c>
    </row>
    <row r="80" spans="1:13" s="6" customFormat="1" hidden="1" outlineLevel="4" x14ac:dyDescent="0.35">
      <c r="A80" s="10" t="s">
        <v>8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1:13" s="21" customFormat="1" outlineLevel="1" x14ac:dyDescent="0.35">
      <c r="A81" s="15" t="s">
        <v>10</v>
      </c>
      <c r="B81" s="16">
        <f t="shared" ref="B81:M81" si="28">B82+B103</f>
        <v>315.80720129212</v>
      </c>
      <c r="C81" s="16">
        <f t="shared" si="28"/>
        <v>304.71425835509001</v>
      </c>
      <c r="D81" s="16">
        <f t="shared" si="28"/>
        <v>435.24179141791996</v>
      </c>
      <c r="E81" s="16">
        <f t="shared" si="28"/>
        <v>361.52900486297</v>
      </c>
      <c r="F81" s="16">
        <f t="shared" si="28"/>
        <v>343.66210805353001</v>
      </c>
      <c r="G81" s="16">
        <f t="shared" si="28"/>
        <v>356.16412071871002</v>
      </c>
      <c r="H81" s="16">
        <f t="shared" si="28"/>
        <v>281.27981954639</v>
      </c>
      <c r="I81" s="16">
        <f t="shared" si="28"/>
        <v>512.66071733012996</v>
      </c>
      <c r="J81" s="16">
        <f t="shared" si="28"/>
        <v>500.10162930424997</v>
      </c>
      <c r="K81" s="16">
        <f t="shared" si="28"/>
        <v>430.14795359188997</v>
      </c>
      <c r="L81" s="16">
        <f t="shared" si="28"/>
        <v>238.97618199560998</v>
      </c>
      <c r="M81" s="16">
        <f t="shared" si="28"/>
        <v>200.48067323392999</v>
      </c>
    </row>
    <row r="82" spans="1:13" s="21" customFormat="1" outlineLevel="2" x14ac:dyDescent="0.35">
      <c r="A82" s="22" t="s">
        <v>2</v>
      </c>
      <c r="B82" s="17">
        <f t="shared" ref="B82:M82" si="29">B83+B89+B93+B99</f>
        <v>160.82035942832999</v>
      </c>
      <c r="C82" s="17">
        <f t="shared" si="29"/>
        <v>163.66746688813001</v>
      </c>
      <c r="D82" s="17">
        <f t="shared" si="29"/>
        <v>156.75381253137999</v>
      </c>
      <c r="E82" s="17">
        <f t="shared" si="29"/>
        <v>144.76288369706</v>
      </c>
      <c r="F82" s="17">
        <f t="shared" si="29"/>
        <v>126.81830861551001</v>
      </c>
      <c r="G82" s="17">
        <f t="shared" si="29"/>
        <v>121.36577541125</v>
      </c>
      <c r="H82" s="17">
        <f t="shared" si="29"/>
        <v>114.37960529754001</v>
      </c>
      <c r="I82" s="17">
        <f t="shared" si="29"/>
        <v>118.59474639769999</v>
      </c>
      <c r="J82" s="17">
        <f t="shared" si="29"/>
        <v>97.338388707050001</v>
      </c>
      <c r="K82" s="17">
        <f t="shared" si="29"/>
        <v>79.857559292700003</v>
      </c>
      <c r="L82" s="17">
        <f t="shared" si="29"/>
        <v>68.027379113929996</v>
      </c>
      <c r="M82" s="17">
        <f t="shared" si="29"/>
        <v>64.45187246383</v>
      </c>
    </row>
    <row r="83" spans="1:13" s="6" customFormat="1" outlineLevel="3" collapsed="1" x14ac:dyDescent="0.35">
      <c r="A83" s="9" t="s">
        <v>3</v>
      </c>
      <c r="B83" s="8">
        <f t="shared" ref="B83:M83" si="30">SUM(B84:B88)</f>
        <v>0.68950436205999999</v>
      </c>
      <c r="C83" s="8">
        <f t="shared" si="30"/>
        <v>0.69294768921000005</v>
      </c>
      <c r="D83" s="8">
        <f t="shared" si="30"/>
        <v>4.0938330049999999E-2</v>
      </c>
      <c r="E83" s="8">
        <f t="shared" si="30"/>
        <v>4.0336619939999999E-2</v>
      </c>
      <c r="F83" s="8">
        <f t="shared" si="30"/>
        <v>3.8968619940000004E-2</v>
      </c>
      <c r="G83" s="8">
        <f t="shared" si="30"/>
        <v>3.8168575049999993E-2</v>
      </c>
      <c r="H83" s="8">
        <f t="shared" si="30"/>
        <v>3.8168575049999993E-2</v>
      </c>
      <c r="I83" s="8">
        <f t="shared" si="30"/>
        <v>3.633657505E-2</v>
      </c>
      <c r="J83" s="8">
        <f t="shared" si="30"/>
        <v>3.5453999939999994E-2</v>
      </c>
      <c r="K83" s="8">
        <f t="shared" si="30"/>
        <v>3.5609500049999999E-2</v>
      </c>
      <c r="L83" s="8">
        <f t="shared" si="30"/>
        <v>3.4493125050000004E-2</v>
      </c>
      <c r="M83" s="8">
        <f t="shared" si="30"/>
        <v>3.4121000050000003E-2</v>
      </c>
    </row>
    <row r="84" spans="1:13" s="6" customFormat="1" hidden="1" outlineLevel="4" x14ac:dyDescent="0.35">
      <c r="A84" s="10" t="s">
        <v>7</v>
      </c>
      <c r="B84" s="8">
        <v>1.0061519999999999E-2</v>
      </c>
      <c r="C84" s="8">
        <v>7.4920799999999999E-3</v>
      </c>
      <c r="D84" s="8">
        <v>1.395755E-3</v>
      </c>
      <c r="E84" s="8">
        <v>9.6672000000000001E-4</v>
      </c>
      <c r="F84" s="8">
        <v>9.6672000000000001E-4</v>
      </c>
      <c r="G84" s="8"/>
      <c r="H84" s="8"/>
      <c r="I84" s="8"/>
      <c r="J84" s="8"/>
      <c r="K84" s="8"/>
      <c r="L84" s="8"/>
      <c r="M84" s="8"/>
    </row>
    <row r="85" spans="1:13" s="6" customFormat="1" hidden="1" outlineLevel="4" x14ac:dyDescent="0.35">
      <c r="A85" s="10" t="s">
        <v>11</v>
      </c>
      <c r="B85" s="8">
        <v>1.469E-3</v>
      </c>
      <c r="C85" s="8">
        <v>1.482E-3</v>
      </c>
      <c r="D85" s="8">
        <v>1.4885E-3</v>
      </c>
      <c r="E85" s="8">
        <v>1.482E-3</v>
      </c>
      <c r="F85" s="8">
        <v>1.482E-3</v>
      </c>
      <c r="G85" s="8">
        <v>1.4885E-3</v>
      </c>
      <c r="H85" s="8">
        <v>1.4885E-3</v>
      </c>
      <c r="I85" s="8">
        <v>1.4885E-3</v>
      </c>
      <c r="J85" s="8">
        <v>1.482E-3</v>
      </c>
      <c r="K85" s="8">
        <v>1.4885E-3</v>
      </c>
      <c r="L85" s="8">
        <v>3.7212500000000001E-4</v>
      </c>
      <c r="M85" s="8"/>
    </row>
    <row r="86" spans="1:13" s="6" customFormat="1" hidden="1" outlineLevel="4" x14ac:dyDescent="0.35">
      <c r="A86" s="10" t="s">
        <v>12</v>
      </c>
      <c r="B86" s="8">
        <v>6.0568000000000004E-4</v>
      </c>
      <c r="C86" s="8">
        <v>6.1103999999999998E-4</v>
      </c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1:13" s="6" customFormat="1" hidden="1" outlineLevel="4" x14ac:dyDescent="0.35">
      <c r="A87" s="10" t="s">
        <v>4</v>
      </c>
      <c r="B87" s="8">
        <v>6.6119000000000002E-6</v>
      </c>
      <c r="C87" s="8">
        <v>6.6703999999999997E-6</v>
      </c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13" s="6" customFormat="1" hidden="1" outlineLevel="4" x14ac:dyDescent="0.35">
      <c r="A88" s="10" t="s">
        <v>8</v>
      </c>
      <c r="B88" s="8">
        <v>0.67736155015999999</v>
      </c>
      <c r="C88" s="8">
        <v>0.68335589881000003</v>
      </c>
      <c r="D88" s="8">
        <v>3.8054075049999997E-2</v>
      </c>
      <c r="E88" s="8">
        <v>3.7887899939999997E-2</v>
      </c>
      <c r="F88" s="8">
        <v>3.6519899940000003E-2</v>
      </c>
      <c r="G88" s="8">
        <v>3.6680075049999997E-2</v>
      </c>
      <c r="H88" s="8">
        <v>3.6680075049999997E-2</v>
      </c>
      <c r="I88" s="8">
        <v>3.4848075050000003E-2</v>
      </c>
      <c r="J88" s="8">
        <v>3.3971999939999997E-2</v>
      </c>
      <c r="K88" s="8">
        <v>3.4121000050000003E-2</v>
      </c>
      <c r="L88" s="8">
        <v>3.4121000050000003E-2</v>
      </c>
      <c r="M88" s="8">
        <v>3.4121000050000003E-2</v>
      </c>
    </row>
    <row r="89" spans="1:13" s="6" customFormat="1" outlineLevel="3" x14ac:dyDescent="0.35">
      <c r="A89" s="9" t="s">
        <v>13</v>
      </c>
      <c r="B89" s="8">
        <f t="shared" ref="B89:M89" si="31">SUM(B90:B92)</f>
        <v>28.236798645930001</v>
      </c>
      <c r="C89" s="8">
        <f t="shared" si="31"/>
        <v>35.21963047581</v>
      </c>
      <c r="D89" s="8">
        <f t="shared" si="31"/>
        <v>33.312597465419998</v>
      </c>
      <c r="E89" s="8">
        <f t="shared" si="31"/>
        <v>31.079809722330001</v>
      </c>
      <c r="F89" s="8">
        <f t="shared" si="31"/>
        <v>30.628936391629999</v>
      </c>
      <c r="G89" s="8">
        <f t="shared" si="31"/>
        <v>30.686201629349998</v>
      </c>
      <c r="H89" s="8">
        <f t="shared" si="31"/>
        <v>30.623917521829998</v>
      </c>
      <c r="I89" s="8">
        <f t="shared" si="31"/>
        <v>39.10938768642</v>
      </c>
      <c r="J89" s="8">
        <f t="shared" si="31"/>
        <v>21.717922264040002</v>
      </c>
      <c r="K89" s="8">
        <f t="shared" si="31"/>
        <v>6.87171926185</v>
      </c>
      <c r="L89" s="8">
        <f t="shared" si="31"/>
        <v>4.5584201550000002E-2</v>
      </c>
      <c r="M89" s="8">
        <f t="shared" si="31"/>
        <v>0</v>
      </c>
    </row>
    <row r="90" spans="1:13" s="6" customFormat="1" outlineLevel="4" x14ac:dyDescent="0.35">
      <c r="A90" s="10" t="s">
        <v>7</v>
      </c>
      <c r="B90" s="8">
        <v>0.84946704914000004</v>
      </c>
      <c r="C90" s="8">
        <v>0.50752125286000005</v>
      </c>
      <c r="D90" s="8">
        <v>0.11614832247</v>
      </c>
      <c r="E90" s="8">
        <v>5.0514419810000002E-2</v>
      </c>
      <c r="F90" s="8">
        <v>2.3551534700000001E-2</v>
      </c>
      <c r="G90" s="8">
        <v>6.5265843699999996E-3</v>
      </c>
      <c r="H90" s="8">
        <v>6.1902370400000002E-3</v>
      </c>
      <c r="I90" s="8">
        <v>5.8716810899999998E-3</v>
      </c>
      <c r="J90" s="8"/>
      <c r="K90" s="8"/>
      <c r="L90" s="8"/>
      <c r="M90" s="8"/>
    </row>
    <row r="91" spans="1:13" s="6" customFormat="1" outlineLevel="4" x14ac:dyDescent="0.35">
      <c r="A91" s="10" t="s">
        <v>11</v>
      </c>
      <c r="B91" s="8">
        <v>0.59065259447999996</v>
      </c>
      <c r="C91" s="8">
        <v>0.59316554019000001</v>
      </c>
      <c r="D91" s="8">
        <v>0.53315148458999995</v>
      </c>
      <c r="E91" s="8">
        <v>0.47014353893999999</v>
      </c>
      <c r="F91" s="8">
        <v>0.40946376871000001</v>
      </c>
      <c r="G91" s="8">
        <v>0.35131560385999999</v>
      </c>
      <c r="H91" s="8">
        <v>0.28936784367000001</v>
      </c>
      <c r="I91" s="8">
        <v>0.22842193269</v>
      </c>
      <c r="J91" s="8">
        <v>0.166744686</v>
      </c>
      <c r="K91" s="8">
        <v>0.10686406228000001</v>
      </c>
      <c r="L91" s="8">
        <v>4.5584201550000002E-2</v>
      </c>
      <c r="M91" s="8"/>
    </row>
    <row r="92" spans="1:13" s="6" customFormat="1" outlineLevel="4" x14ac:dyDescent="0.35">
      <c r="A92" s="10" t="s">
        <v>8</v>
      </c>
      <c r="B92" s="8">
        <v>26.79667900231</v>
      </c>
      <c r="C92" s="8">
        <v>34.118943682759998</v>
      </c>
      <c r="D92" s="8">
        <v>32.663297658360001</v>
      </c>
      <c r="E92" s="8">
        <v>30.559151763580001</v>
      </c>
      <c r="F92" s="8">
        <v>30.19592108822</v>
      </c>
      <c r="G92" s="8">
        <v>30.32835944112</v>
      </c>
      <c r="H92" s="8">
        <v>30.32835944112</v>
      </c>
      <c r="I92" s="8">
        <v>38.875094072640003</v>
      </c>
      <c r="J92" s="8">
        <v>21.551177578040001</v>
      </c>
      <c r="K92" s="8">
        <v>6.7648551995700004</v>
      </c>
      <c r="L92" s="8"/>
      <c r="M92" s="8"/>
    </row>
    <row r="93" spans="1:13" s="6" customFormat="1" outlineLevel="3" collapsed="1" x14ac:dyDescent="0.35">
      <c r="A93" s="9" t="s">
        <v>14</v>
      </c>
      <c r="B93" s="8">
        <f t="shared" ref="B93:M93" si="32">SUM(B94:B98)</f>
        <v>5.7762958407599996</v>
      </c>
      <c r="C93" s="8">
        <f t="shared" si="32"/>
        <v>4.1691645796200003</v>
      </c>
      <c r="D93" s="8">
        <f t="shared" si="32"/>
        <v>5.5384038047099988</v>
      </c>
      <c r="E93" s="8">
        <f t="shared" si="32"/>
        <v>3.9712554302699994</v>
      </c>
      <c r="F93" s="8">
        <f t="shared" si="32"/>
        <v>3.2320991648100001</v>
      </c>
      <c r="G93" s="8">
        <f t="shared" si="32"/>
        <v>4.3133532045500003</v>
      </c>
      <c r="H93" s="8">
        <f t="shared" si="32"/>
        <v>2.4129511990700001</v>
      </c>
      <c r="I93" s="8">
        <f t="shared" si="32"/>
        <v>2.0403187559</v>
      </c>
      <c r="J93" s="8">
        <f t="shared" si="32"/>
        <v>1.84739637745</v>
      </c>
      <c r="K93" s="8">
        <f t="shared" si="32"/>
        <v>1.7428795142700002</v>
      </c>
      <c r="L93" s="8">
        <f t="shared" si="32"/>
        <v>0.27593404859999998</v>
      </c>
      <c r="M93" s="8">
        <f t="shared" si="32"/>
        <v>0.23386999987999998</v>
      </c>
    </row>
    <row r="94" spans="1:13" s="6" customFormat="1" hidden="1" outlineLevel="4" x14ac:dyDescent="0.35">
      <c r="A94" s="10" t="s">
        <v>15</v>
      </c>
      <c r="B94" s="8">
        <v>1.6985379704400001</v>
      </c>
      <c r="C94" s="8">
        <v>1.67994341868</v>
      </c>
      <c r="D94" s="8">
        <v>3.2299923931799999</v>
      </c>
      <c r="E94" s="8">
        <v>1.86635983557</v>
      </c>
      <c r="F94" s="8">
        <v>1.3230403741100001</v>
      </c>
      <c r="G94" s="8">
        <v>1.84734793031</v>
      </c>
      <c r="H94" s="8">
        <v>0.76465849135999997</v>
      </c>
      <c r="I94" s="8">
        <v>0.48588787594999999</v>
      </c>
      <c r="J94" s="8">
        <v>0.39167447943</v>
      </c>
      <c r="K94" s="8">
        <v>0.36833182764</v>
      </c>
      <c r="L94" s="8"/>
      <c r="M94" s="8"/>
    </row>
    <row r="95" spans="1:13" s="6" customFormat="1" hidden="1" outlineLevel="4" x14ac:dyDescent="0.35">
      <c r="A95" s="10" t="s">
        <v>7</v>
      </c>
      <c r="B95" s="8">
        <v>2.7653279077300001</v>
      </c>
      <c r="C95" s="8">
        <v>1.2793010114900001</v>
      </c>
      <c r="D95" s="8">
        <v>1.1103407481100001</v>
      </c>
      <c r="E95" s="8">
        <v>0.92607475756000002</v>
      </c>
      <c r="F95" s="8">
        <v>0.74848753498999998</v>
      </c>
      <c r="G95" s="8">
        <v>0.89615065124000004</v>
      </c>
      <c r="H95" s="8">
        <v>0.75935443808000003</v>
      </c>
      <c r="I95" s="8">
        <v>0.70253294313000003</v>
      </c>
      <c r="J95" s="8">
        <v>0.64289179894000004</v>
      </c>
      <c r="K95" s="8">
        <v>0.58915275968000003</v>
      </c>
      <c r="L95" s="8">
        <v>7.1097887809999996E-2</v>
      </c>
      <c r="M95" s="8">
        <v>4.3931082849999997E-2</v>
      </c>
    </row>
    <row r="96" spans="1:13" s="6" customFormat="1" hidden="1" outlineLevel="4" x14ac:dyDescent="0.35">
      <c r="A96" s="10" t="s">
        <v>11</v>
      </c>
      <c r="B96" s="8">
        <v>4.9388100259999998E-2</v>
      </c>
      <c r="C96" s="8">
        <v>9.5730435999999992E-3</v>
      </c>
      <c r="D96" s="8">
        <v>7.0650330799999998E-3</v>
      </c>
      <c r="E96" s="8">
        <v>4.4430081300000004E-3</v>
      </c>
      <c r="F96" s="8">
        <v>1.9041465099999999E-3</v>
      </c>
      <c r="G96" s="8">
        <v>9.7601372059999997E-2</v>
      </c>
      <c r="H96" s="8">
        <v>1.291942565E-2</v>
      </c>
      <c r="I96" s="8">
        <v>9.4736160200000006E-3</v>
      </c>
      <c r="J96" s="8">
        <v>6.02968238E-3</v>
      </c>
      <c r="K96" s="8">
        <v>2.5772764199999999E-3</v>
      </c>
      <c r="L96" s="8"/>
      <c r="M96" s="8"/>
    </row>
    <row r="97" spans="1:13" s="6" customFormat="1" hidden="1" outlineLevel="4" x14ac:dyDescent="0.35">
      <c r="A97" s="10" t="s">
        <v>12</v>
      </c>
      <c r="B97" s="8">
        <v>0.36941131478</v>
      </c>
      <c r="C97" s="8">
        <v>0.38470989962000002</v>
      </c>
      <c r="D97" s="8">
        <v>0.37931049679000001</v>
      </c>
      <c r="E97" s="8">
        <v>0.37247218361000001</v>
      </c>
      <c r="F97" s="8">
        <v>0.36531598775000002</v>
      </c>
      <c r="G97" s="8">
        <v>0.45141496171000001</v>
      </c>
      <c r="H97" s="8">
        <v>0.43180656317999999</v>
      </c>
      <c r="I97" s="8">
        <v>0.41292548148000002</v>
      </c>
      <c r="J97" s="8">
        <v>0.39382631156999998</v>
      </c>
      <c r="K97" s="8">
        <v>0.38263753376999998</v>
      </c>
      <c r="L97" s="8">
        <v>0.18032892012999999</v>
      </c>
      <c r="M97" s="8">
        <v>0.16852741744999999</v>
      </c>
    </row>
    <row r="98" spans="1:13" s="6" customFormat="1" hidden="1" outlineLevel="4" x14ac:dyDescent="0.35">
      <c r="A98" s="10" t="s">
        <v>8</v>
      </c>
      <c r="B98" s="8">
        <v>0.89363054755000004</v>
      </c>
      <c r="C98" s="8">
        <v>0.81563720623000002</v>
      </c>
      <c r="D98" s="8">
        <v>0.81169513355</v>
      </c>
      <c r="E98" s="8">
        <v>0.80190564539999998</v>
      </c>
      <c r="F98" s="8">
        <v>0.79335112144999997</v>
      </c>
      <c r="G98" s="8">
        <v>1.0208382892300001</v>
      </c>
      <c r="H98" s="8">
        <v>0.44421228080000003</v>
      </c>
      <c r="I98" s="8">
        <v>0.42949883931999999</v>
      </c>
      <c r="J98" s="8">
        <v>0.41297410512999999</v>
      </c>
      <c r="K98" s="8">
        <v>0.40018011675999998</v>
      </c>
      <c r="L98" s="8">
        <v>2.4507240659999999E-2</v>
      </c>
      <c r="M98" s="8">
        <v>2.141149958E-2</v>
      </c>
    </row>
    <row r="99" spans="1:13" s="6" customFormat="1" outlineLevel="3" collapsed="1" x14ac:dyDescent="0.35">
      <c r="A99" s="9" t="s">
        <v>16</v>
      </c>
      <c r="B99" s="8">
        <f t="shared" ref="B99:M99" si="33">SUM(B100:B102)</f>
        <v>126.11776057957999</v>
      </c>
      <c r="C99" s="8">
        <f t="shared" si="33"/>
        <v>123.58572414349001</v>
      </c>
      <c r="D99" s="8">
        <f t="shared" si="33"/>
        <v>117.8618729312</v>
      </c>
      <c r="E99" s="8">
        <f t="shared" si="33"/>
        <v>109.67148192452001</v>
      </c>
      <c r="F99" s="8">
        <f t="shared" si="33"/>
        <v>92.918304439129997</v>
      </c>
      <c r="G99" s="8">
        <f t="shared" si="33"/>
        <v>86.328052002299998</v>
      </c>
      <c r="H99" s="8">
        <f t="shared" si="33"/>
        <v>81.304568001590013</v>
      </c>
      <c r="I99" s="8">
        <f t="shared" si="33"/>
        <v>77.408703380329996</v>
      </c>
      <c r="J99" s="8">
        <f t="shared" si="33"/>
        <v>73.737616065620003</v>
      </c>
      <c r="K99" s="8">
        <f t="shared" si="33"/>
        <v>71.207351016529998</v>
      </c>
      <c r="L99" s="8">
        <f t="shared" si="33"/>
        <v>67.671367738729998</v>
      </c>
      <c r="M99" s="8">
        <f t="shared" si="33"/>
        <v>64.183881463899993</v>
      </c>
    </row>
    <row r="100" spans="1:13" s="6" customFormat="1" hidden="1" outlineLevel="4" x14ac:dyDescent="0.35">
      <c r="A100" s="10" t="s">
        <v>7</v>
      </c>
      <c r="B100" s="8">
        <v>22.139758589580001</v>
      </c>
      <c r="C100" s="8">
        <v>21.913685429249998</v>
      </c>
      <c r="D100" s="8">
        <v>21.145661731880001</v>
      </c>
      <c r="E100" s="8">
        <v>19.676112312730002</v>
      </c>
      <c r="F100" s="8">
        <v>16.106373259529999</v>
      </c>
      <c r="G100" s="8">
        <v>12.87631691783</v>
      </c>
      <c r="H100" s="8">
        <v>12.17616962538</v>
      </c>
      <c r="I100" s="8">
        <v>11.510392202149999</v>
      </c>
      <c r="J100" s="8">
        <v>11.2214564702</v>
      </c>
      <c r="K100" s="8">
        <v>11.261284950469999</v>
      </c>
      <c r="L100" s="8">
        <v>10.79821146456</v>
      </c>
      <c r="M100" s="8">
        <v>10.16218471507</v>
      </c>
    </row>
    <row r="101" spans="1:13" s="6" customFormat="1" hidden="1" outlineLevel="4" x14ac:dyDescent="0.35">
      <c r="A101" s="10" t="s">
        <v>8</v>
      </c>
      <c r="B101" s="8">
        <v>67.614235062879999</v>
      </c>
      <c r="C101" s="8">
        <v>67.062742331250007</v>
      </c>
      <c r="D101" s="8">
        <v>65.252906219099998</v>
      </c>
      <c r="E101" s="8">
        <v>62.902269646950003</v>
      </c>
      <c r="F101" s="8">
        <v>60.664649776540003</v>
      </c>
      <c r="G101" s="8">
        <v>58.889540609059999</v>
      </c>
      <c r="H101" s="8">
        <v>56.918262790790003</v>
      </c>
      <c r="I101" s="8">
        <v>55.436575213669997</v>
      </c>
      <c r="J101" s="8">
        <v>52.766581870880003</v>
      </c>
      <c r="K101" s="8">
        <v>50.179800155960002</v>
      </c>
      <c r="L101" s="8">
        <v>47.124514016329996</v>
      </c>
      <c r="M101" s="8">
        <v>44.264242664869997</v>
      </c>
    </row>
    <row r="102" spans="1:13" s="6" customFormat="1" hidden="1" outlineLevel="4" x14ac:dyDescent="0.35">
      <c r="A102" s="10" t="s">
        <v>17</v>
      </c>
      <c r="B102" s="8">
        <v>36.363766927119997</v>
      </c>
      <c r="C102" s="8">
        <v>34.609296382990003</v>
      </c>
      <c r="D102" s="8">
        <v>31.463304980219998</v>
      </c>
      <c r="E102" s="8">
        <v>27.09309996484</v>
      </c>
      <c r="F102" s="8">
        <v>16.147281403059999</v>
      </c>
      <c r="G102" s="8">
        <v>14.562194475409999</v>
      </c>
      <c r="H102" s="8">
        <v>12.21013558542</v>
      </c>
      <c r="I102" s="8">
        <v>10.46173596451</v>
      </c>
      <c r="J102" s="8">
        <v>9.7495777245399999</v>
      </c>
      <c r="K102" s="8">
        <v>9.7662659100999996</v>
      </c>
      <c r="L102" s="8">
        <v>9.7486422578400003</v>
      </c>
      <c r="M102" s="8">
        <v>9.7574540839600008</v>
      </c>
    </row>
    <row r="103" spans="1:13" s="21" customFormat="1" outlineLevel="2" x14ac:dyDescent="0.35">
      <c r="A103" s="22" t="s">
        <v>9</v>
      </c>
      <c r="B103" s="17">
        <f t="shared" ref="B103:M103" si="34">B104+B108+B114</f>
        <v>154.98684186379</v>
      </c>
      <c r="C103" s="17">
        <f t="shared" si="34"/>
        <v>141.04679146696</v>
      </c>
      <c r="D103" s="17">
        <f t="shared" si="34"/>
        <v>278.48797888653996</v>
      </c>
      <c r="E103" s="17">
        <f t="shared" si="34"/>
        <v>216.76612116590999</v>
      </c>
      <c r="F103" s="17">
        <f t="shared" si="34"/>
        <v>216.84379943802003</v>
      </c>
      <c r="G103" s="17">
        <f t="shared" si="34"/>
        <v>234.79834530746001</v>
      </c>
      <c r="H103" s="17">
        <f t="shared" si="34"/>
        <v>166.90021424884998</v>
      </c>
      <c r="I103" s="17">
        <f t="shared" si="34"/>
        <v>394.06597093242999</v>
      </c>
      <c r="J103" s="17">
        <f t="shared" si="34"/>
        <v>402.76324059719997</v>
      </c>
      <c r="K103" s="17">
        <f t="shared" si="34"/>
        <v>350.29039429918998</v>
      </c>
      <c r="L103" s="17">
        <f t="shared" si="34"/>
        <v>170.94880288168</v>
      </c>
      <c r="M103" s="17">
        <f t="shared" si="34"/>
        <v>136.02880077009999</v>
      </c>
    </row>
    <row r="104" spans="1:13" s="6" customFormat="1" outlineLevel="3" x14ac:dyDescent="0.35">
      <c r="A104" s="9" t="s">
        <v>13</v>
      </c>
      <c r="B104" s="8">
        <f t="shared" ref="B104:M104" si="35">SUM(B105:B107)</f>
        <v>7.4971031649900004</v>
      </c>
      <c r="C104" s="8">
        <f t="shared" si="35"/>
        <v>7.51338063607</v>
      </c>
      <c r="D104" s="8">
        <f t="shared" si="35"/>
        <v>56.39141846023</v>
      </c>
      <c r="E104" s="8">
        <f t="shared" si="35"/>
        <v>25.71478502387</v>
      </c>
      <c r="F104" s="8">
        <f t="shared" si="35"/>
        <v>1.3462907495399998</v>
      </c>
      <c r="G104" s="8">
        <f t="shared" si="35"/>
        <v>1.29883557166</v>
      </c>
      <c r="H104" s="8">
        <f t="shared" si="35"/>
        <v>1.2988355727300001</v>
      </c>
      <c r="I104" s="8">
        <f t="shared" si="35"/>
        <v>236.48346684700002</v>
      </c>
      <c r="J104" s="8">
        <f t="shared" si="35"/>
        <v>209.66842941825999</v>
      </c>
      <c r="K104" s="8">
        <f t="shared" si="35"/>
        <v>175.72004043259</v>
      </c>
      <c r="L104" s="8">
        <f t="shared" si="35"/>
        <v>1.1431073305799999</v>
      </c>
      <c r="M104" s="8">
        <f t="shared" si="35"/>
        <v>0</v>
      </c>
    </row>
    <row r="105" spans="1:13" s="6" customFormat="1" outlineLevel="4" x14ac:dyDescent="0.35">
      <c r="A105" s="10" t="s">
        <v>7</v>
      </c>
      <c r="B105" s="8">
        <v>7.2700508259900003</v>
      </c>
      <c r="C105" s="8">
        <v>6.3752650467700001</v>
      </c>
      <c r="D105" s="8">
        <v>1.73862346332</v>
      </c>
      <c r="E105" s="8">
        <v>0.36128856919000002</v>
      </c>
      <c r="F105" s="8">
        <v>0.20817516023999999</v>
      </c>
      <c r="G105" s="8">
        <v>0.15572824226000001</v>
      </c>
      <c r="H105" s="8">
        <v>0.15572824273999999</v>
      </c>
      <c r="I105" s="8">
        <v>0.15572824322000001</v>
      </c>
      <c r="J105" s="8"/>
      <c r="K105" s="8"/>
      <c r="L105" s="8"/>
      <c r="M105" s="8"/>
    </row>
    <row r="106" spans="1:13" s="6" customFormat="1" outlineLevel="4" x14ac:dyDescent="0.35">
      <c r="A106" s="10" t="s">
        <v>11</v>
      </c>
      <c r="B106" s="8">
        <v>0.22705233899999999</v>
      </c>
      <c r="C106" s="8">
        <v>1.1381155892999999</v>
      </c>
      <c r="D106" s="8">
        <v>1.1431073282199999</v>
      </c>
      <c r="E106" s="8">
        <v>1.1381155892999999</v>
      </c>
      <c r="F106" s="8">
        <v>1.1381155892999999</v>
      </c>
      <c r="G106" s="8">
        <v>1.1431073294</v>
      </c>
      <c r="H106" s="8">
        <v>1.1431073299900001</v>
      </c>
      <c r="I106" s="8">
        <v>1.1431073305799999</v>
      </c>
      <c r="J106" s="8">
        <v>1.1381155916800001</v>
      </c>
      <c r="K106" s="8">
        <v>1.1431073305799999</v>
      </c>
      <c r="L106" s="8">
        <v>1.1431073305799999</v>
      </c>
      <c r="M106" s="8"/>
    </row>
    <row r="107" spans="1:13" s="6" customFormat="1" outlineLevel="4" x14ac:dyDescent="0.35">
      <c r="A107" s="10" t="s">
        <v>8</v>
      </c>
      <c r="B107" s="8"/>
      <c r="C107" s="8"/>
      <c r="D107" s="8">
        <v>53.509687668689999</v>
      </c>
      <c r="E107" s="8">
        <v>24.215380865379998</v>
      </c>
      <c r="F107" s="8"/>
      <c r="G107" s="8"/>
      <c r="H107" s="8"/>
      <c r="I107" s="8">
        <v>235.18463127320001</v>
      </c>
      <c r="J107" s="8">
        <v>208.53031382658</v>
      </c>
      <c r="K107" s="8">
        <v>174.57693310201</v>
      </c>
      <c r="L107" s="8"/>
      <c r="M107" s="8"/>
    </row>
    <row r="108" spans="1:13" s="6" customFormat="1" outlineLevel="3" collapsed="1" x14ac:dyDescent="0.35">
      <c r="A108" s="9" t="s">
        <v>14</v>
      </c>
      <c r="B108" s="8">
        <f t="shared" ref="B108:M108" si="36">SUM(B109:B113)</f>
        <v>37.912952177840005</v>
      </c>
      <c r="C108" s="8">
        <f t="shared" si="36"/>
        <v>36.5547420997</v>
      </c>
      <c r="D108" s="8">
        <f t="shared" si="36"/>
        <v>44.843429946040004</v>
      </c>
      <c r="E108" s="8">
        <f t="shared" si="36"/>
        <v>46.951833834719999</v>
      </c>
      <c r="F108" s="8">
        <f t="shared" si="36"/>
        <v>45.941872204420001</v>
      </c>
      <c r="G108" s="8">
        <f t="shared" si="36"/>
        <v>64.008757342929997</v>
      </c>
      <c r="H108" s="8">
        <f t="shared" si="36"/>
        <v>32.264168639979992</v>
      </c>
      <c r="I108" s="8">
        <f t="shared" si="36"/>
        <v>19.762946759630001</v>
      </c>
      <c r="J108" s="8">
        <f t="shared" si="36"/>
        <v>11.555472417959999</v>
      </c>
      <c r="K108" s="8">
        <f t="shared" si="36"/>
        <v>10.680850211599999</v>
      </c>
      <c r="L108" s="8">
        <f t="shared" si="36"/>
        <v>6.9315808916700004</v>
      </c>
      <c r="M108" s="8">
        <f t="shared" si="36"/>
        <v>3.4638665949399998</v>
      </c>
    </row>
    <row r="109" spans="1:13" s="6" customFormat="1" hidden="1" outlineLevel="4" x14ac:dyDescent="0.35">
      <c r="A109" s="10" t="s">
        <v>15</v>
      </c>
      <c r="B109" s="8">
        <v>30.242566673700001</v>
      </c>
      <c r="C109" s="8">
        <v>27.27639995154</v>
      </c>
      <c r="D109" s="8">
        <v>35.304166722959998</v>
      </c>
      <c r="E109" s="8">
        <v>35.149999937579999</v>
      </c>
      <c r="F109" s="8">
        <v>35.149999937579999</v>
      </c>
      <c r="G109" s="8">
        <v>33.298890054289998</v>
      </c>
      <c r="H109" s="8">
        <v>21.15425670038</v>
      </c>
      <c r="I109" s="8">
        <v>8.7271900165199998</v>
      </c>
      <c r="J109" s="8">
        <v>0.81547999833999996</v>
      </c>
      <c r="K109" s="8">
        <v>0.81905666879000005</v>
      </c>
      <c r="L109" s="8"/>
      <c r="M109" s="8"/>
    </row>
    <row r="110" spans="1:13" s="6" customFormat="1" hidden="1" outlineLevel="4" x14ac:dyDescent="0.35">
      <c r="A110" s="10" t="s">
        <v>7</v>
      </c>
      <c r="B110" s="8">
        <v>5.9153869442699998</v>
      </c>
      <c r="C110" s="8">
        <v>7.2106859266200001</v>
      </c>
      <c r="D110" s="8">
        <v>7.2271687831199998</v>
      </c>
      <c r="E110" s="8">
        <v>8.4846106192399997</v>
      </c>
      <c r="F110" s="8">
        <v>7.4746489919099997</v>
      </c>
      <c r="G110" s="8">
        <v>7.7575962550200002</v>
      </c>
      <c r="H110" s="8">
        <v>6.1479711313600003</v>
      </c>
      <c r="I110" s="8">
        <v>6.1796295482600003</v>
      </c>
      <c r="J110" s="8">
        <v>6.1526904134900002</v>
      </c>
      <c r="K110" s="8">
        <v>6.1796295501999996</v>
      </c>
      <c r="L110" s="8">
        <v>4.2001422822099999</v>
      </c>
      <c r="M110" s="8">
        <v>0.73242798547999999</v>
      </c>
    </row>
    <row r="111" spans="1:13" s="6" customFormat="1" hidden="1" outlineLevel="4" x14ac:dyDescent="0.35">
      <c r="A111" s="10" t="s">
        <v>11</v>
      </c>
      <c r="B111" s="8">
        <v>9.8190849839999997E-2</v>
      </c>
      <c r="C111" s="8">
        <v>9.9059795219999996E-2</v>
      </c>
      <c r="D111" s="8">
        <v>9.9494268339999997E-2</v>
      </c>
      <c r="E111" s="8">
        <v>9.9059795219999996E-2</v>
      </c>
      <c r="F111" s="8">
        <v>9.9059792250000001E-2</v>
      </c>
      <c r="G111" s="8">
        <v>0.13407818814</v>
      </c>
      <c r="H111" s="8">
        <v>0.13407818814</v>
      </c>
      <c r="I111" s="8">
        <v>0.13407818814</v>
      </c>
      <c r="J111" s="8">
        <v>0.13349269342</v>
      </c>
      <c r="K111" s="8">
        <v>0.13407818872999999</v>
      </c>
      <c r="L111" s="8"/>
      <c r="M111" s="8"/>
    </row>
    <row r="112" spans="1:13" s="6" customFormat="1" hidden="1" outlineLevel="4" x14ac:dyDescent="0.35">
      <c r="A112" s="10" t="s">
        <v>12</v>
      </c>
      <c r="B112" s="8">
        <v>1.65217457171</v>
      </c>
      <c r="C112" s="8">
        <v>1.9639222867999999</v>
      </c>
      <c r="D112" s="8">
        <v>2.2079055314799998</v>
      </c>
      <c r="E112" s="8">
        <v>2.9094893439999998</v>
      </c>
      <c r="F112" s="8">
        <v>2.9094893439999998</v>
      </c>
      <c r="G112" s="8">
        <v>4.5225295934399998</v>
      </c>
      <c r="H112" s="8">
        <v>4.5225292865800002</v>
      </c>
      <c r="I112" s="8">
        <v>4.4167156731899997</v>
      </c>
      <c r="J112" s="8">
        <v>4.1498093135499996</v>
      </c>
      <c r="K112" s="8">
        <v>3.2427524703600001</v>
      </c>
      <c r="L112" s="8">
        <v>2.4261052759399999</v>
      </c>
      <c r="M112" s="8">
        <v>2.4261052759399999</v>
      </c>
    </row>
    <row r="113" spans="1:13" s="6" customFormat="1" hidden="1" outlineLevel="4" x14ac:dyDescent="0.35">
      <c r="A113" s="10" t="s">
        <v>8</v>
      </c>
      <c r="B113" s="8">
        <v>4.6331383199999998E-3</v>
      </c>
      <c r="C113" s="8">
        <v>4.6741395200000004E-3</v>
      </c>
      <c r="D113" s="8">
        <v>4.6946401400000002E-3</v>
      </c>
      <c r="E113" s="8">
        <v>0.30867413867999999</v>
      </c>
      <c r="F113" s="8">
        <v>0.30867413867999999</v>
      </c>
      <c r="G113" s="8">
        <v>18.295663252040001</v>
      </c>
      <c r="H113" s="8">
        <v>0.30533333352000003</v>
      </c>
      <c r="I113" s="8">
        <v>0.30533333352000003</v>
      </c>
      <c r="J113" s="8">
        <v>0.30399999915999998</v>
      </c>
      <c r="K113" s="8">
        <v>0.30533333352000003</v>
      </c>
      <c r="L113" s="8">
        <v>0.30533333352000003</v>
      </c>
      <c r="M113" s="8">
        <v>0.30533333352000003</v>
      </c>
    </row>
    <row r="114" spans="1:13" s="6" customFormat="1" outlineLevel="3" collapsed="1" x14ac:dyDescent="0.35">
      <c r="A114" s="9" t="s">
        <v>16</v>
      </c>
      <c r="B114" s="8">
        <f t="shared" ref="B114:M114" si="37">SUM(B115:B117)</f>
        <v>109.57678652096</v>
      </c>
      <c r="C114" s="8">
        <f t="shared" si="37"/>
        <v>96.978668731189998</v>
      </c>
      <c r="D114" s="8">
        <f t="shared" si="37"/>
        <v>177.25313048026999</v>
      </c>
      <c r="E114" s="8">
        <f t="shared" si="37"/>
        <v>144.09950230731999</v>
      </c>
      <c r="F114" s="8">
        <f t="shared" si="37"/>
        <v>169.55563648406002</v>
      </c>
      <c r="G114" s="8">
        <f t="shared" si="37"/>
        <v>169.49075239287001</v>
      </c>
      <c r="H114" s="8">
        <f t="shared" si="37"/>
        <v>133.33721003613999</v>
      </c>
      <c r="I114" s="8">
        <f t="shared" si="37"/>
        <v>137.81955732579999</v>
      </c>
      <c r="J114" s="8">
        <f t="shared" si="37"/>
        <v>181.53933876097997</v>
      </c>
      <c r="K114" s="8">
        <f t="shared" si="37"/>
        <v>163.889503655</v>
      </c>
      <c r="L114" s="8">
        <f t="shared" si="37"/>
        <v>162.87411465943001</v>
      </c>
      <c r="M114" s="8">
        <f t="shared" si="37"/>
        <v>132.56493417516</v>
      </c>
    </row>
    <row r="115" spans="1:13" s="6" customFormat="1" hidden="1" outlineLevel="4" x14ac:dyDescent="0.35">
      <c r="A115" s="10" t="s">
        <v>7</v>
      </c>
      <c r="B115" s="8">
        <v>29.214510596909999</v>
      </c>
      <c r="C115" s="8">
        <v>30.363951414180001</v>
      </c>
      <c r="D115" s="8">
        <v>69.817834429979996</v>
      </c>
      <c r="E115" s="8">
        <v>33.434696508489999</v>
      </c>
      <c r="F115" s="8">
        <v>59.95372764791</v>
      </c>
      <c r="G115" s="8">
        <v>54.382624817420002</v>
      </c>
      <c r="H115" s="8">
        <v>45.603815380630003</v>
      </c>
      <c r="I115" s="8">
        <v>75.833217534029998</v>
      </c>
      <c r="J115" s="8">
        <v>138.63470247942999</v>
      </c>
      <c r="K115" s="8">
        <v>122.34486112954001</v>
      </c>
      <c r="L115" s="8">
        <v>121.96011822161</v>
      </c>
      <c r="M115" s="8">
        <v>92.819101365850003</v>
      </c>
    </row>
    <row r="116" spans="1:13" s="6" customFormat="1" hidden="1" outlineLevel="4" x14ac:dyDescent="0.35">
      <c r="A116" s="10" t="s">
        <v>8</v>
      </c>
      <c r="B116" s="8">
        <v>28.393677611579999</v>
      </c>
      <c r="C116" s="8">
        <v>28.94430658328</v>
      </c>
      <c r="D116" s="8">
        <v>30.216375906300001</v>
      </c>
      <c r="E116" s="8">
        <v>32.241675383070003</v>
      </c>
      <c r="F116" s="8">
        <v>31.17877842039</v>
      </c>
      <c r="G116" s="8">
        <v>27.737288272450002</v>
      </c>
      <c r="H116" s="8">
        <v>22.753001722560001</v>
      </c>
      <c r="I116" s="8">
        <v>29.658626506209998</v>
      </c>
      <c r="J116" s="8">
        <v>41.363224732820001</v>
      </c>
      <c r="K116" s="8">
        <v>41.544642525459999</v>
      </c>
      <c r="L116" s="8">
        <v>40.913996437820003</v>
      </c>
      <c r="M116" s="8">
        <v>39.745832809310002</v>
      </c>
    </row>
    <row r="117" spans="1:13" s="6" customFormat="1" hidden="1" outlineLevel="4" x14ac:dyDescent="0.35">
      <c r="A117" s="10" t="s">
        <v>17</v>
      </c>
      <c r="B117" s="8">
        <v>51.96859831247</v>
      </c>
      <c r="C117" s="8">
        <v>37.670410733730002</v>
      </c>
      <c r="D117" s="8">
        <v>77.218920143990005</v>
      </c>
      <c r="E117" s="8">
        <v>78.423130415759999</v>
      </c>
      <c r="F117" s="8">
        <v>78.423130415759999</v>
      </c>
      <c r="G117" s="8">
        <v>87.370839302999997</v>
      </c>
      <c r="H117" s="8">
        <v>64.980392932949997</v>
      </c>
      <c r="I117" s="8">
        <v>32.327713285560002</v>
      </c>
      <c r="J117" s="8">
        <v>1.54141154873</v>
      </c>
      <c r="K117" s="8"/>
      <c r="L117" s="8"/>
      <c r="M117" s="8"/>
    </row>
    <row r="120" spans="1:13" s="19" customFormat="1" x14ac:dyDescent="0.35">
      <c r="A120" s="18"/>
      <c r="B120" s="12">
        <v>2039</v>
      </c>
      <c r="C120" s="12">
        <v>2040</v>
      </c>
      <c r="D120" s="12">
        <v>2041</v>
      </c>
      <c r="E120" s="12">
        <v>2042</v>
      </c>
      <c r="F120" s="12">
        <v>2043</v>
      </c>
      <c r="G120" s="12">
        <v>2044</v>
      </c>
      <c r="H120" s="12">
        <v>2045</v>
      </c>
      <c r="I120" s="12">
        <v>2046</v>
      </c>
      <c r="J120" s="12">
        <v>2047</v>
      </c>
      <c r="K120" s="12">
        <v>2048</v>
      </c>
      <c r="L120" s="12">
        <v>2049</v>
      </c>
      <c r="M120" s="12">
        <v>2050</v>
      </c>
    </row>
    <row r="121" spans="1:13" s="21" customFormat="1" x14ac:dyDescent="0.35">
      <c r="A121" s="13" t="s">
        <v>0</v>
      </c>
      <c r="B121" s="14">
        <f t="shared" ref="B121:M121" si="38">B122+B139</f>
        <v>238.66671020072999</v>
      </c>
      <c r="C121" s="14">
        <f t="shared" si="38"/>
        <v>255.47880460733998</v>
      </c>
      <c r="D121" s="14">
        <f t="shared" si="38"/>
        <v>201.68020900045997</v>
      </c>
      <c r="E121" s="14">
        <f t="shared" si="38"/>
        <v>292.15114116145003</v>
      </c>
      <c r="F121" s="14">
        <f t="shared" si="38"/>
        <v>186.60555517707002</v>
      </c>
      <c r="G121" s="14">
        <f t="shared" si="38"/>
        <v>180.45028475029</v>
      </c>
      <c r="H121" s="14">
        <f t="shared" si="38"/>
        <v>175.42015495674002</v>
      </c>
      <c r="I121" s="14">
        <f t="shared" si="38"/>
        <v>171.40948346024999</v>
      </c>
      <c r="J121" s="14">
        <f t="shared" si="38"/>
        <v>167.3780610016</v>
      </c>
      <c r="K121" s="14">
        <f t="shared" si="38"/>
        <v>150.93689111782999</v>
      </c>
      <c r="L121" s="14">
        <f t="shared" si="38"/>
        <v>148.00027899154</v>
      </c>
      <c r="M121" s="14">
        <f t="shared" si="38"/>
        <v>145.28521831626</v>
      </c>
    </row>
    <row r="122" spans="1:13" s="21" customFormat="1" outlineLevel="1" x14ac:dyDescent="0.35">
      <c r="A122" s="15" t="s">
        <v>1</v>
      </c>
      <c r="B122" s="16">
        <f t="shared" ref="B122:M122" si="39">B123+B132</f>
        <v>43.916999943</v>
      </c>
      <c r="C122" s="16">
        <f t="shared" si="39"/>
        <v>41.737082678999997</v>
      </c>
      <c r="D122" s="16">
        <f t="shared" si="39"/>
        <v>24.557165415</v>
      </c>
      <c r="E122" s="16">
        <f t="shared" si="39"/>
        <v>23.577248150999999</v>
      </c>
      <c r="F122" s="16">
        <f t="shared" si="39"/>
        <v>22.597330886999998</v>
      </c>
      <c r="G122" s="16">
        <f t="shared" si="39"/>
        <v>21.617413623000001</v>
      </c>
      <c r="H122" s="16">
        <f t="shared" si="39"/>
        <v>20.637496359</v>
      </c>
      <c r="I122" s="16">
        <f t="shared" si="39"/>
        <v>19.657579095000003</v>
      </c>
      <c r="J122" s="16">
        <f t="shared" si="39"/>
        <v>18.677668831000002</v>
      </c>
      <c r="K122" s="16">
        <f t="shared" si="39"/>
        <v>5.6</v>
      </c>
      <c r="L122" s="16">
        <f t="shared" si="39"/>
        <v>5.6</v>
      </c>
      <c r="M122" s="16">
        <f t="shared" si="39"/>
        <v>5.6</v>
      </c>
    </row>
    <row r="123" spans="1:13" s="21" customFormat="1" outlineLevel="2" x14ac:dyDescent="0.35">
      <c r="A123" s="22" t="s">
        <v>2</v>
      </c>
      <c r="B123" s="17">
        <f t="shared" ref="B123:M123" si="40">B124+B126+B128</f>
        <v>16.819255943000002</v>
      </c>
      <c r="C123" s="17">
        <f t="shared" si="40"/>
        <v>14.639338679</v>
      </c>
      <c r="D123" s="17">
        <f t="shared" si="40"/>
        <v>12.459421415</v>
      </c>
      <c r="E123" s="17">
        <f t="shared" si="40"/>
        <v>11.479504151</v>
      </c>
      <c r="F123" s="17">
        <f t="shared" si="40"/>
        <v>10.499586887</v>
      </c>
      <c r="G123" s="17">
        <f t="shared" si="40"/>
        <v>9.5196696230000004</v>
      </c>
      <c r="H123" s="17">
        <f t="shared" si="40"/>
        <v>8.5397523589999995</v>
      </c>
      <c r="I123" s="17">
        <f t="shared" si="40"/>
        <v>7.5598350950000004</v>
      </c>
      <c r="J123" s="17">
        <f t="shared" si="40"/>
        <v>6.5799178310000004</v>
      </c>
      <c r="K123" s="17">
        <f t="shared" si="40"/>
        <v>5.6</v>
      </c>
      <c r="L123" s="17">
        <f t="shared" si="40"/>
        <v>5.6</v>
      </c>
      <c r="M123" s="17">
        <f t="shared" si="40"/>
        <v>5.6</v>
      </c>
    </row>
    <row r="124" spans="1:13" s="6" customFormat="1" outlineLevel="3" collapsed="1" x14ac:dyDescent="0.35">
      <c r="A124" s="9" t="s">
        <v>3</v>
      </c>
      <c r="B124" s="8">
        <f t="shared" ref="B124:M124" si="41">SUM(B125:B125)</f>
        <v>0</v>
      </c>
      <c r="C124" s="8">
        <f t="shared" si="41"/>
        <v>0</v>
      </c>
      <c r="D124" s="8">
        <f t="shared" si="41"/>
        <v>0</v>
      </c>
      <c r="E124" s="8">
        <f t="shared" si="41"/>
        <v>0</v>
      </c>
      <c r="F124" s="8">
        <f t="shared" si="41"/>
        <v>0</v>
      </c>
      <c r="G124" s="8">
        <f t="shared" si="41"/>
        <v>0</v>
      </c>
      <c r="H124" s="8">
        <f t="shared" si="41"/>
        <v>0</v>
      </c>
      <c r="I124" s="8">
        <f t="shared" si="41"/>
        <v>0</v>
      </c>
      <c r="J124" s="8">
        <f t="shared" si="41"/>
        <v>0</v>
      </c>
      <c r="K124" s="8">
        <f t="shared" si="41"/>
        <v>0</v>
      </c>
      <c r="L124" s="8">
        <f t="shared" si="41"/>
        <v>0</v>
      </c>
      <c r="M124" s="8">
        <f t="shared" si="41"/>
        <v>0</v>
      </c>
    </row>
    <row r="125" spans="1:13" s="6" customFormat="1" hidden="1" outlineLevel="4" x14ac:dyDescent="0.35">
      <c r="A125" s="10" t="s">
        <v>4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</row>
    <row r="126" spans="1:13" s="6" customFormat="1" outlineLevel="3" collapsed="1" x14ac:dyDescent="0.35">
      <c r="A126" s="9" t="s">
        <v>5</v>
      </c>
      <c r="B126" s="8">
        <f t="shared" ref="B126:M126" si="42">SUM(B127:B127)</f>
        <v>0</v>
      </c>
      <c r="C126" s="8">
        <f t="shared" si="42"/>
        <v>0</v>
      </c>
      <c r="D126" s="8">
        <f t="shared" si="42"/>
        <v>0</v>
      </c>
      <c r="E126" s="8">
        <f t="shared" si="42"/>
        <v>0</v>
      </c>
      <c r="F126" s="8">
        <f t="shared" si="42"/>
        <v>0</v>
      </c>
      <c r="G126" s="8">
        <f t="shared" si="42"/>
        <v>0</v>
      </c>
      <c r="H126" s="8">
        <f t="shared" si="42"/>
        <v>0</v>
      </c>
      <c r="I126" s="8">
        <f t="shared" si="42"/>
        <v>0</v>
      </c>
      <c r="J126" s="8">
        <f t="shared" si="42"/>
        <v>0</v>
      </c>
      <c r="K126" s="8">
        <f t="shared" si="42"/>
        <v>0</v>
      </c>
      <c r="L126" s="8">
        <f t="shared" si="42"/>
        <v>0</v>
      </c>
      <c r="M126" s="8">
        <f t="shared" si="42"/>
        <v>0</v>
      </c>
    </row>
    <row r="127" spans="1:13" s="6" customFormat="1" hidden="1" outlineLevel="4" x14ac:dyDescent="0.35">
      <c r="A127" s="10" t="s">
        <v>4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1:13" s="6" customFormat="1" outlineLevel="3" collapsed="1" x14ac:dyDescent="0.35">
      <c r="A128" s="9" t="s">
        <v>6</v>
      </c>
      <c r="B128" s="8">
        <f t="shared" ref="B128:M128" si="43">SUM(B129:B131)</f>
        <v>16.819255943000002</v>
      </c>
      <c r="C128" s="8">
        <f t="shared" si="43"/>
        <v>14.639338679</v>
      </c>
      <c r="D128" s="8">
        <f t="shared" si="43"/>
        <v>12.459421415</v>
      </c>
      <c r="E128" s="8">
        <f t="shared" si="43"/>
        <v>11.479504151</v>
      </c>
      <c r="F128" s="8">
        <f t="shared" si="43"/>
        <v>10.499586887</v>
      </c>
      <c r="G128" s="8">
        <f t="shared" si="43"/>
        <v>9.5196696230000004</v>
      </c>
      <c r="H128" s="8">
        <f t="shared" si="43"/>
        <v>8.5397523589999995</v>
      </c>
      <c r="I128" s="8">
        <f t="shared" si="43"/>
        <v>7.5598350950000004</v>
      </c>
      <c r="J128" s="8">
        <f t="shared" si="43"/>
        <v>6.5799178310000004</v>
      </c>
      <c r="K128" s="8">
        <f t="shared" si="43"/>
        <v>5.6</v>
      </c>
      <c r="L128" s="8">
        <f t="shared" si="43"/>
        <v>5.6</v>
      </c>
      <c r="M128" s="8">
        <f t="shared" si="43"/>
        <v>5.6</v>
      </c>
    </row>
    <row r="129" spans="1:13" s="6" customFormat="1" hidden="1" outlineLevel="4" x14ac:dyDescent="0.35">
      <c r="A129" s="10" t="s">
        <v>7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1:13" s="6" customFormat="1" hidden="1" outlineLevel="4" x14ac:dyDescent="0.35">
      <c r="A130" s="10" t="s">
        <v>4</v>
      </c>
      <c r="B130" s="8">
        <v>16.819255943000002</v>
      </c>
      <c r="C130" s="8">
        <v>14.639338679</v>
      </c>
      <c r="D130" s="8">
        <v>12.459421415</v>
      </c>
      <c r="E130" s="8">
        <v>11.479504151</v>
      </c>
      <c r="F130" s="8">
        <v>10.499586887</v>
      </c>
      <c r="G130" s="8">
        <v>9.5196696230000004</v>
      </c>
      <c r="H130" s="8">
        <v>8.5397523589999995</v>
      </c>
      <c r="I130" s="8">
        <v>7.5598350950000004</v>
      </c>
      <c r="J130" s="8">
        <v>6.5799178310000004</v>
      </c>
      <c r="K130" s="8">
        <v>5.6</v>
      </c>
      <c r="L130" s="8">
        <v>5.6</v>
      </c>
      <c r="M130" s="8">
        <v>5.6</v>
      </c>
    </row>
    <row r="131" spans="1:13" s="6" customFormat="1" hidden="1" outlineLevel="4" x14ac:dyDescent="0.35">
      <c r="A131" s="10" t="s">
        <v>8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1:13" s="21" customFormat="1" outlineLevel="2" x14ac:dyDescent="0.35">
      <c r="A132" s="22" t="s">
        <v>9</v>
      </c>
      <c r="B132" s="17">
        <f t="shared" ref="B132:M132" si="44">B133+B135</f>
        <v>27.097743999999999</v>
      </c>
      <c r="C132" s="17">
        <f t="shared" si="44"/>
        <v>27.097743999999999</v>
      </c>
      <c r="D132" s="17">
        <f t="shared" si="44"/>
        <v>12.097744</v>
      </c>
      <c r="E132" s="17">
        <f t="shared" si="44"/>
        <v>12.097744</v>
      </c>
      <c r="F132" s="17">
        <f t="shared" si="44"/>
        <v>12.097744</v>
      </c>
      <c r="G132" s="17">
        <f t="shared" si="44"/>
        <v>12.097744</v>
      </c>
      <c r="H132" s="17">
        <f t="shared" si="44"/>
        <v>12.097744</v>
      </c>
      <c r="I132" s="17">
        <f t="shared" si="44"/>
        <v>12.097744</v>
      </c>
      <c r="J132" s="17">
        <f t="shared" si="44"/>
        <v>12.097751000000001</v>
      </c>
      <c r="K132" s="17">
        <f t="shared" si="44"/>
        <v>0</v>
      </c>
      <c r="L132" s="17">
        <f t="shared" si="44"/>
        <v>0</v>
      </c>
      <c r="M132" s="17">
        <f t="shared" si="44"/>
        <v>0</v>
      </c>
    </row>
    <row r="133" spans="1:13" s="6" customFormat="1" outlineLevel="3" collapsed="1" x14ac:dyDescent="0.35">
      <c r="A133" s="9" t="s">
        <v>5</v>
      </c>
      <c r="B133" s="8">
        <f t="shared" ref="B133:M133" si="45">SUM(B134:B134)</f>
        <v>0</v>
      </c>
      <c r="C133" s="8">
        <f t="shared" si="45"/>
        <v>0</v>
      </c>
      <c r="D133" s="8">
        <f t="shared" si="45"/>
        <v>0</v>
      </c>
      <c r="E133" s="8">
        <f t="shared" si="45"/>
        <v>0</v>
      </c>
      <c r="F133" s="8">
        <f t="shared" si="45"/>
        <v>0</v>
      </c>
      <c r="G133" s="8">
        <f t="shared" si="45"/>
        <v>0</v>
      </c>
      <c r="H133" s="8">
        <f t="shared" si="45"/>
        <v>0</v>
      </c>
      <c r="I133" s="8">
        <f t="shared" si="45"/>
        <v>0</v>
      </c>
      <c r="J133" s="8">
        <f t="shared" si="45"/>
        <v>0</v>
      </c>
      <c r="K133" s="8">
        <f t="shared" si="45"/>
        <v>0</v>
      </c>
      <c r="L133" s="8">
        <f t="shared" si="45"/>
        <v>0</v>
      </c>
      <c r="M133" s="8">
        <f t="shared" si="45"/>
        <v>0</v>
      </c>
    </row>
    <row r="134" spans="1:13" s="6" customFormat="1" hidden="1" outlineLevel="4" x14ac:dyDescent="0.35">
      <c r="A134" s="10" t="s">
        <v>4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1:13" s="6" customFormat="1" outlineLevel="3" collapsed="1" x14ac:dyDescent="0.35">
      <c r="A135" s="9" t="s">
        <v>6</v>
      </c>
      <c r="B135" s="8">
        <f t="shared" ref="B135:M135" si="46">SUM(B136:B138)</f>
        <v>27.097743999999999</v>
      </c>
      <c r="C135" s="8">
        <f t="shared" si="46"/>
        <v>27.097743999999999</v>
      </c>
      <c r="D135" s="8">
        <f t="shared" si="46"/>
        <v>12.097744</v>
      </c>
      <c r="E135" s="8">
        <f t="shared" si="46"/>
        <v>12.097744</v>
      </c>
      <c r="F135" s="8">
        <f t="shared" si="46"/>
        <v>12.097744</v>
      </c>
      <c r="G135" s="8">
        <f t="shared" si="46"/>
        <v>12.097744</v>
      </c>
      <c r="H135" s="8">
        <f t="shared" si="46"/>
        <v>12.097744</v>
      </c>
      <c r="I135" s="8">
        <f t="shared" si="46"/>
        <v>12.097744</v>
      </c>
      <c r="J135" s="8">
        <f t="shared" si="46"/>
        <v>12.097751000000001</v>
      </c>
      <c r="K135" s="8">
        <f t="shared" si="46"/>
        <v>0</v>
      </c>
      <c r="L135" s="8">
        <f t="shared" si="46"/>
        <v>0</v>
      </c>
      <c r="M135" s="8">
        <f t="shared" si="46"/>
        <v>0</v>
      </c>
    </row>
    <row r="136" spans="1:13" s="6" customFormat="1" hidden="1" outlineLevel="4" x14ac:dyDescent="0.35">
      <c r="A136" s="10" t="s">
        <v>7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</row>
    <row r="137" spans="1:13" s="6" customFormat="1" hidden="1" outlineLevel="4" x14ac:dyDescent="0.35">
      <c r="A137" s="10" t="s">
        <v>4</v>
      </c>
      <c r="B137" s="8">
        <v>27.097743999999999</v>
      </c>
      <c r="C137" s="8">
        <v>27.097743999999999</v>
      </c>
      <c r="D137" s="8">
        <v>12.097744</v>
      </c>
      <c r="E137" s="8">
        <v>12.097744</v>
      </c>
      <c r="F137" s="8">
        <v>12.097744</v>
      </c>
      <c r="G137" s="8">
        <v>12.097744</v>
      </c>
      <c r="H137" s="8">
        <v>12.097744</v>
      </c>
      <c r="I137" s="8">
        <v>12.097744</v>
      </c>
      <c r="J137" s="8">
        <v>12.097751000000001</v>
      </c>
      <c r="K137" s="8"/>
      <c r="L137" s="8"/>
      <c r="M137" s="8"/>
    </row>
    <row r="138" spans="1:13" s="6" customFormat="1" hidden="1" outlineLevel="4" x14ac:dyDescent="0.35">
      <c r="A138" s="10" t="s">
        <v>8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1:13" s="21" customFormat="1" outlineLevel="1" x14ac:dyDescent="0.35">
      <c r="A139" s="15" t="s">
        <v>10</v>
      </c>
      <c r="B139" s="16">
        <f t="shared" ref="B139:M139" si="47">B140+B161</f>
        <v>194.74971025772999</v>
      </c>
      <c r="C139" s="16">
        <f t="shared" si="47"/>
        <v>213.74172192833998</v>
      </c>
      <c r="D139" s="16">
        <f t="shared" si="47"/>
        <v>177.12304358545998</v>
      </c>
      <c r="E139" s="16">
        <f t="shared" si="47"/>
        <v>268.57389301045004</v>
      </c>
      <c r="F139" s="16">
        <f t="shared" si="47"/>
        <v>164.00822429007002</v>
      </c>
      <c r="G139" s="16">
        <f t="shared" si="47"/>
        <v>158.83287112728999</v>
      </c>
      <c r="H139" s="16">
        <f t="shared" si="47"/>
        <v>154.78265859774001</v>
      </c>
      <c r="I139" s="16">
        <f t="shared" si="47"/>
        <v>151.75190436525</v>
      </c>
      <c r="J139" s="16">
        <f t="shared" si="47"/>
        <v>148.7003921706</v>
      </c>
      <c r="K139" s="16">
        <f t="shared" si="47"/>
        <v>145.33689111782999</v>
      </c>
      <c r="L139" s="16">
        <f t="shared" si="47"/>
        <v>142.40027899154001</v>
      </c>
      <c r="M139" s="16">
        <f t="shared" si="47"/>
        <v>139.68521831626001</v>
      </c>
    </row>
    <row r="140" spans="1:13" s="21" customFormat="1" outlineLevel="2" x14ac:dyDescent="0.35">
      <c r="A140" s="22" t="s">
        <v>2</v>
      </c>
      <c r="B140" s="17">
        <f t="shared" ref="B140:M140" si="48">B141+B147+B151+B157</f>
        <v>61.310083815169996</v>
      </c>
      <c r="C140" s="17">
        <f t="shared" si="48"/>
        <v>58.407660531939996</v>
      </c>
      <c r="D140" s="17">
        <f t="shared" si="48"/>
        <v>51.123910308980001</v>
      </c>
      <c r="E140" s="17">
        <f t="shared" si="48"/>
        <v>48.381281263670004</v>
      </c>
      <c r="F140" s="17">
        <f t="shared" si="48"/>
        <v>42.544350810829997</v>
      </c>
      <c r="G140" s="17">
        <f t="shared" si="48"/>
        <v>40.240335858049995</v>
      </c>
      <c r="H140" s="17">
        <f t="shared" si="48"/>
        <v>37.841627167540004</v>
      </c>
      <c r="I140" s="17">
        <f t="shared" si="48"/>
        <v>35.589459488560003</v>
      </c>
      <c r="J140" s="17">
        <f t="shared" si="48"/>
        <v>33.340087527729999</v>
      </c>
      <c r="K140" s="17">
        <f t="shared" si="48"/>
        <v>31.195143293459999</v>
      </c>
      <c r="L140" s="17">
        <f t="shared" si="48"/>
        <v>28.87461815068</v>
      </c>
      <c r="M140" s="17">
        <f t="shared" si="48"/>
        <v>26.762192582579999</v>
      </c>
    </row>
    <row r="141" spans="1:13" s="6" customFormat="1" outlineLevel="3" collapsed="1" x14ac:dyDescent="0.35">
      <c r="A141" s="9" t="s">
        <v>3</v>
      </c>
      <c r="B141" s="8">
        <f t="shared" ref="B141:M141" si="49">SUM(B142:B146)</f>
        <v>3.4121000050000003E-2</v>
      </c>
      <c r="C141" s="8">
        <f t="shared" si="49"/>
        <v>3.4121000050000003E-2</v>
      </c>
      <c r="D141" s="8">
        <f t="shared" si="49"/>
        <v>3.3663000050000003E-2</v>
      </c>
      <c r="E141" s="8">
        <f t="shared" si="49"/>
        <v>3.3663000050000003E-2</v>
      </c>
      <c r="F141" s="8">
        <f t="shared" si="49"/>
        <v>3.3663000050000003E-2</v>
      </c>
      <c r="G141" s="8">
        <f t="shared" si="49"/>
        <v>3.3663000050000003E-2</v>
      </c>
      <c r="H141" s="8">
        <f t="shared" si="49"/>
        <v>3.3663000050000003E-2</v>
      </c>
      <c r="I141" s="8">
        <f t="shared" si="49"/>
        <v>3.3663000050000003E-2</v>
      </c>
      <c r="J141" s="8">
        <f t="shared" si="49"/>
        <v>3.3663000050000003E-2</v>
      </c>
      <c r="K141" s="8">
        <f t="shared" si="49"/>
        <v>3.3663000050000003E-2</v>
      </c>
      <c r="L141" s="8">
        <f t="shared" si="49"/>
        <v>3.3515999939999999E-2</v>
      </c>
      <c r="M141" s="8">
        <f t="shared" si="49"/>
        <v>3.3515999939999999E-2</v>
      </c>
    </row>
    <row r="142" spans="1:13" s="6" customFormat="1" hidden="1" outlineLevel="4" x14ac:dyDescent="0.35">
      <c r="A142" s="10" t="s">
        <v>7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13" s="6" customFormat="1" hidden="1" outlineLevel="4" x14ac:dyDescent="0.35">
      <c r="A143" s="10" t="s">
        <v>11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</row>
    <row r="144" spans="1:13" s="6" customFormat="1" hidden="1" outlineLevel="4" x14ac:dyDescent="0.35">
      <c r="A144" s="10" t="s">
        <v>12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spans="1:13" s="6" customFormat="1" hidden="1" outlineLevel="4" x14ac:dyDescent="0.35">
      <c r="A145" s="10" t="s">
        <v>4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1:13" s="6" customFormat="1" hidden="1" outlineLevel="4" x14ac:dyDescent="0.35">
      <c r="A146" s="10" t="s">
        <v>8</v>
      </c>
      <c r="B146" s="8">
        <v>3.4121000050000003E-2</v>
      </c>
      <c r="C146" s="8">
        <v>3.4121000050000003E-2</v>
      </c>
      <c r="D146" s="8">
        <v>3.3663000050000003E-2</v>
      </c>
      <c r="E146" s="8">
        <v>3.3663000050000003E-2</v>
      </c>
      <c r="F146" s="8">
        <v>3.3663000050000003E-2</v>
      </c>
      <c r="G146" s="8">
        <v>3.3663000050000003E-2</v>
      </c>
      <c r="H146" s="8">
        <v>3.3663000050000003E-2</v>
      </c>
      <c r="I146" s="8">
        <v>3.3663000050000003E-2</v>
      </c>
      <c r="J146" s="8">
        <v>3.3663000050000003E-2</v>
      </c>
      <c r="K146" s="8">
        <v>3.3663000050000003E-2</v>
      </c>
      <c r="L146" s="8">
        <v>3.3515999939999999E-2</v>
      </c>
      <c r="M146" s="8">
        <v>3.3515999939999999E-2</v>
      </c>
    </row>
    <row r="147" spans="1:13" s="6" customFormat="1" outlineLevel="3" collapsed="1" x14ac:dyDescent="0.35">
      <c r="A147" s="9" t="s">
        <v>13</v>
      </c>
      <c r="B147" s="8">
        <f t="shared" ref="B147:M147" si="50">SUM(B148:B150)</f>
        <v>0</v>
      </c>
      <c r="C147" s="8">
        <f t="shared" si="50"/>
        <v>0</v>
      </c>
      <c r="D147" s="8">
        <f t="shared" si="50"/>
        <v>0</v>
      </c>
      <c r="E147" s="8">
        <f t="shared" si="50"/>
        <v>0</v>
      </c>
      <c r="F147" s="8">
        <f t="shared" si="50"/>
        <v>0</v>
      </c>
      <c r="G147" s="8">
        <f t="shared" si="50"/>
        <v>0</v>
      </c>
      <c r="H147" s="8">
        <f t="shared" si="50"/>
        <v>0</v>
      </c>
      <c r="I147" s="8">
        <f t="shared" si="50"/>
        <v>0</v>
      </c>
      <c r="J147" s="8">
        <f t="shared" si="50"/>
        <v>0</v>
      </c>
      <c r="K147" s="8">
        <f t="shared" si="50"/>
        <v>0</v>
      </c>
      <c r="L147" s="8">
        <f t="shared" si="50"/>
        <v>0</v>
      </c>
      <c r="M147" s="8">
        <f t="shared" si="50"/>
        <v>0</v>
      </c>
    </row>
    <row r="148" spans="1:13" s="6" customFormat="1" hidden="1" outlineLevel="4" x14ac:dyDescent="0.35">
      <c r="A148" s="10" t="s">
        <v>7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1:13" s="6" customFormat="1" hidden="1" outlineLevel="4" x14ac:dyDescent="0.35">
      <c r="A149" s="10" t="s">
        <v>11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1:13" s="6" customFormat="1" hidden="1" outlineLevel="4" x14ac:dyDescent="0.35">
      <c r="A150" s="10" t="s">
        <v>8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1:13" s="6" customFormat="1" outlineLevel="3" collapsed="1" x14ac:dyDescent="0.35">
      <c r="A151" s="9" t="s">
        <v>14</v>
      </c>
      <c r="B151" s="8">
        <f t="shared" ref="B151:M151" si="51">SUM(B152:B156)</f>
        <v>0.21434389014999999</v>
      </c>
      <c r="C151" s="8">
        <f t="shared" si="51"/>
        <v>0.19528279716999999</v>
      </c>
      <c r="D151" s="8">
        <f t="shared" si="51"/>
        <v>0.17529176332999999</v>
      </c>
      <c r="E151" s="8">
        <f t="shared" si="51"/>
        <v>0.15576511912000002</v>
      </c>
      <c r="F151" s="8">
        <f t="shared" si="51"/>
        <v>0.13623711450999998</v>
      </c>
      <c r="G151" s="8">
        <f t="shared" si="51"/>
        <v>0.11700527622</v>
      </c>
      <c r="H151" s="8">
        <f t="shared" si="51"/>
        <v>9.7698524149999993E-2</v>
      </c>
      <c r="I151" s="8">
        <f t="shared" si="51"/>
        <v>9.6226396940000014E-2</v>
      </c>
      <c r="J151" s="8">
        <f t="shared" si="51"/>
        <v>8.0620917619999996E-2</v>
      </c>
      <c r="K151" s="8">
        <f t="shared" si="51"/>
        <v>6.5231051920000005E-2</v>
      </c>
      <c r="L151" s="8">
        <f t="shared" si="51"/>
        <v>4.931936193E-2</v>
      </c>
      <c r="M151" s="8">
        <f t="shared" si="51"/>
        <v>3.3856610400000001E-2</v>
      </c>
    </row>
    <row r="152" spans="1:13" s="6" customFormat="1" hidden="1" outlineLevel="4" x14ac:dyDescent="0.35">
      <c r="A152" s="10" t="s">
        <v>15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1:13" s="6" customFormat="1" hidden="1" outlineLevel="4" x14ac:dyDescent="0.35">
      <c r="A153" s="10" t="s">
        <v>7</v>
      </c>
      <c r="B153" s="8">
        <v>3.9302215510000002E-2</v>
      </c>
      <c r="C153" s="8">
        <v>3.4690756509999997E-2</v>
      </c>
      <c r="D153" s="8">
        <v>3.0044576980000001E-2</v>
      </c>
      <c r="E153" s="8">
        <v>2.5415175620000001E-2</v>
      </c>
      <c r="F153" s="8">
        <v>2.0784413979999999E-2</v>
      </c>
      <c r="G153" s="8">
        <v>1.6165466940000001E-2</v>
      </c>
      <c r="H153" s="8">
        <v>1.1522940170000001E-2</v>
      </c>
      <c r="I153" s="8">
        <v>2.2111001200000001E-2</v>
      </c>
      <c r="J153" s="8">
        <v>1.8307024559999999E-2</v>
      </c>
      <c r="K153" s="8">
        <v>1.457212207E-2</v>
      </c>
      <c r="L153" s="8">
        <v>1.077751754E-2</v>
      </c>
      <c r="M153" s="8">
        <v>7.06473369E-3</v>
      </c>
    </row>
    <row r="154" spans="1:13" s="6" customFormat="1" hidden="1" outlineLevel="4" x14ac:dyDescent="0.35">
      <c r="A154" s="10" t="s">
        <v>11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1:13" s="6" customFormat="1" hidden="1" outlineLevel="4" x14ac:dyDescent="0.35">
      <c r="A155" s="10" t="s">
        <v>12</v>
      </c>
      <c r="B155" s="8">
        <v>0.15672591477</v>
      </c>
      <c r="C155" s="8">
        <v>0.14532961427999999</v>
      </c>
      <c r="D155" s="8">
        <v>0.13312290910999999</v>
      </c>
      <c r="E155" s="8">
        <v>0.12132140644</v>
      </c>
      <c r="F155" s="8">
        <v>0.10951990407999999</v>
      </c>
      <c r="G155" s="8">
        <v>9.7994272219999998E-2</v>
      </c>
      <c r="H155" s="8">
        <v>8.5916898709999995E-2</v>
      </c>
      <c r="I155" s="8">
        <v>7.4115395740000006E-2</v>
      </c>
      <c r="J155" s="8">
        <v>6.231389306E-2</v>
      </c>
      <c r="K155" s="8">
        <v>5.0658929849999999E-2</v>
      </c>
      <c r="L155" s="8">
        <v>3.8541844390000003E-2</v>
      </c>
      <c r="M155" s="8">
        <v>2.6791876709999999E-2</v>
      </c>
    </row>
    <row r="156" spans="1:13" s="6" customFormat="1" hidden="1" outlineLevel="4" x14ac:dyDescent="0.35">
      <c r="A156" s="10" t="s">
        <v>8</v>
      </c>
      <c r="B156" s="8">
        <v>1.831575987E-2</v>
      </c>
      <c r="C156" s="8">
        <v>1.5262426379999999E-2</v>
      </c>
      <c r="D156" s="8">
        <v>1.212427724E-2</v>
      </c>
      <c r="E156" s="8">
        <v>9.0285370599999994E-3</v>
      </c>
      <c r="F156" s="8">
        <v>5.9327964499999997E-3</v>
      </c>
      <c r="G156" s="8">
        <v>2.8455370600000002E-3</v>
      </c>
      <c r="H156" s="8">
        <v>2.5868526999999999E-4</v>
      </c>
      <c r="I156" s="8"/>
      <c r="J156" s="8"/>
      <c r="K156" s="8"/>
      <c r="L156" s="8"/>
      <c r="M156" s="8"/>
    </row>
    <row r="157" spans="1:13" s="6" customFormat="1" outlineLevel="3" collapsed="1" x14ac:dyDescent="0.35">
      <c r="A157" s="9" t="s">
        <v>16</v>
      </c>
      <c r="B157" s="8">
        <f t="shared" ref="B157:M157" si="52">SUM(B158:B160)</f>
        <v>61.061618924969999</v>
      </c>
      <c r="C157" s="8">
        <f t="shared" si="52"/>
        <v>58.178256734719994</v>
      </c>
      <c r="D157" s="8">
        <f t="shared" si="52"/>
        <v>50.914955545600002</v>
      </c>
      <c r="E157" s="8">
        <f t="shared" si="52"/>
        <v>48.191853144500001</v>
      </c>
      <c r="F157" s="8">
        <f t="shared" si="52"/>
        <v>42.374450696269996</v>
      </c>
      <c r="G157" s="8">
        <f t="shared" si="52"/>
        <v>40.089667581779999</v>
      </c>
      <c r="H157" s="8">
        <f t="shared" si="52"/>
        <v>37.710265643340001</v>
      </c>
      <c r="I157" s="8">
        <f t="shared" si="52"/>
        <v>35.459570091570001</v>
      </c>
      <c r="J157" s="8">
        <f t="shared" si="52"/>
        <v>33.225803610059998</v>
      </c>
      <c r="K157" s="8">
        <f t="shared" si="52"/>
        <v>31.09624924149</v>
      </c>
      <c r="L157" s="8">
        <f t="shared" si="52"/>
        <v>28.79178278881</v>
      </c>
      <c r="M157" s="8">
        <f t="shared" si="52"/>
        <v>26.694819972239998</v>
      </c>
    </row>
    <row r="158" spans="1:13" s="6" customFormat="1" hidden="1" outlineLevel="4" x14ac:dyDescent="0.35">
      <c r="A158" s="10" t="s">
        <v>7</v>
      </c>
      <c r="B158" s="8">
        <v>9.7819953207499992</v>
      </c>
      <c r="C158" s="8">
        <v>9.4104213446999996</v>
      </c>
      <c r="D158" s="8">
        <v>8.5898373004199993</v>
      </c>
      <c r="E158" s="8">
        <v>8.2626605166600005</v>
      </c>
      <c r="F158" s="8">
        <v>4.70545992025</v>
      </c>
      <c r="G158" s="8">
        <v>4.56853302704</v>
      </c>
      <c r="H158" s="8">
        <v>4.4642506076900004</v>
      </c>
      <c r="I158" s="8">
        <v>4.39993279718</v>
      </c>
      <c r="J158" s="8">
        <v>4.3448935415800003</v>
      </c>
      <c r="K158" s="8">
        <v>4.3143448096299997</v>
      </c>
      <c r="L158" s="8">
        <v>4.27835984835</v>
      </c>
      <c r="M158" s="8">
        <v>4.2637575988499998</v>
      </c>
    </row>
    <row r="159" spans="1:13" s="6" customFormat="1" hidden="1" outlineLevel="4" x14ac:dyDescent="0.35">
      <c r="A159" s="10" t="s">
        <v>8</v>
      </c>
      <c r="B159" s="8">
        <v>41.52216952026</v>
      </c>
      <c r="C159" s="8">
        <v>39.001569479920001</v>
      </c>
      <c r="D159" s="8">
        <v>36.366302006010002</v>
      </c>
      <c r="E159" s="8">
        <v>33.968100673690003</v>
      </c>
      <c r="F159" s="8">
        <v>31.70789882187</v>
      </c>
      <c r="G159" s="8">
        <v>29.557766885589999</v>
      </c>
      <c r="H159" s="8">
        <v>27.287198796479998</v>
      </c>
      <c r="I159" s="8">
        <v>25.098545340240001</v>
      </c>
      <c r="J159" s="8">
        <v>22.919818114329999</v>
      </c>
      <c r="K159" s="8">
        <v>20.81853676271</v>
      </c>
      <c r="L159" s="8">
        <v>18.58062775294</v>
      </c>
      <c r="M159" s="8">
        <v>16.496001408510001</v>
      </c>
    </row>
    <row r="160" spans="1:13" s="6" customFormat="1" hidden="1" outlineLevel="4" x14ac:dyDescent="0.35">
      <c r="A160" s="10" t="s">
        <v>17</v>
      </c>
      <c r="B160" s="8">
        <v>9.7574540839600008</v>
      </c>
      <c r="C160" s="8">
        <v>9.7662659100999996</v>
      </c>
      <c r="D160" s="8">
        <v>5.9588162391699999</v>
      </c>
      <c r="E160" s="8">
        <v>5.9610919541499996</v>
      </c>
      <c r="F160" s="8">
        <v>5.9610919541499996</v>
      </c>
      <c r="G160" s="8">
        <v>5.9633676691500002</v>
      </c>
      <c r="H160" s="8">
        <v>5.9588162391699999</v>
      </c>
      <c r="I160" s="8">
        <v>5.9610919541499996</v>
      </c>
      <c r="J160" s="8">
        <v>5.9610919541499996</v>
      </c>
      <c r="K160" s="8">
        <v>5.9633676691500002</v>
      </c>
      <c r="L160" s="8">
        <v>5.93279518752</v>
      </c>
      <c r="M160" s="8">
        <v>5.9350609648799999</v>
      </c>
    </row>
    <row r="161" spans="1:13" s="21" customFormat="1" outlineLevel="2" x14ac:dyDescent="0.35">
      <c r="A161" s="22" t="s">
        <v>9</v>
      </c>
      <c r="B161" s="17">
        <f t="shared" ref="B161:M161" si="53">B162+B166+B172</f>
        <v>133.43962644255998</v>
      </c>
      <c r="C161" s="17">
        <f t="shared" si="53"/>
        <v>155.33406139639999</v>
      </c>
      <c r="D161" s="17">
        <f t="shared" si="53"/>
        <v>125.99913327647999</v>
      </c>
      <c r="E161" s="17">
        <f t="shared" si="53"/>
        <v>220.19261174678002</v>
      </c>
      <c r="F161" s="17">
        <f t="shared" si="53"/>
        <v>121.46387347924001</v>
      </c>
      <c r="G161" s="17">
        <f t="shared" si="53"/>
        <v>118.59253526923999</v>
      </c>
      <c r="H161" s="17">
        <f t="shared" si="53"/>
        <v>116.9410314302</v>
      </c>
      <c r="I161" s="17">
        <f t="shared" si="53"/>
        <v>116.16244487668999</v>
      </c>
      <c r="J161" s="17">
        <f t="shared" si="53"/>
        <v>115.36030464286999</v>
      </c>
      <c r="K161" s="17">
        <f t="shared" si="53"/>
        <v>114.14174782436999</v>
      </c>
      <c r="L161" s="17">
        <f t="shared" si="53"/>
        <v>113.52566084086</v>
      </c>
      <c r="M161" s="17">
        <f t="shared" si="53"/>
        <v>112.92302573368001</v>
      </c>
    </row>
    <row r="162" spans="1:13" s="6" customFormat="1" outlineLevel="3" collapsed="1" x14ac:dyDescent="0.35">
      <c r="A162" s="9" t="s">
        <v>13</v>
      </c>
      <c r="B162" s="8">
        <f t="shared" ref="B162:M162" si="54">SUM(B163:B165)</f>
        <v>0</v>
      </c>
      <c r="C162" s="8">
        <f t="shared" si="54"/>
        <v>0</v>
      </c>
      <c r="D162" s="8">
        <f t="shared" si="54"/>
        <v>0</v>
      </c>
      <c r="E162" s="8">
        <f t="shared" si="54"/>
        <v>0</v>
      </c>
      <c r="F162" s="8">
        <f t="shared" si="54"/>
        <v>0</v>
      </c>
      <c r="G162" s="8">
        <f t="shared" si="54"/>
        <v>0</v>
      </c>
      <c r="H162" s="8">
        <f t="shared" si="54"/>
        <v>0</v>
      </c>
      <c r="I162" s="8">
        <f t="shared" si="54"/>
        <v>0</v>
      </c>
      <c r="J162" s="8">
        <f t="shared" si="54"/>
        <v>0</v>
      </c>
      <c r="K162" s="8">
        <f t="shared" si="54"/>
        <v>0</v>
      </c>
      <c r="L162" s="8">
        <f t="shared" si="54"/>
        <v>0</v>
      </c>
      <c r="M162" s="8">
        <f t="shared" si="54"/>
        <v>0</v>
      </c>
    </row>
    <row r="163" spans="1:13" s="6" customFormat="1" hidden="1" outlineLevel="4" x14ac:dyDescent="0.35">
      <c r="A163" s="10" t="s">
        <v>7</v>
      </c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</row>
    <row r="164" spans="1:13" s="6" customFormat="1" hidden="1" outlineLevel="4" x14ac:dyDescent="0.35">
      <c r="A164" s="10" t="s">
        <v>11</v>
      </c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1:13" s="6" customFormat="1" hidden="1" outlineLevel="4" x14ac:dyDescent="0.35">
      <c r="A165" s="10" t="s">
        <v>8</v>
      </c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1:13" s="6" customFormat="1" outlineLevel="3" collapsed="1" x14ac:dyDescent="0.35">
      <c r="A166" s="9" t="s">
        <v>14</v>
      </c>
      <c r="B166" s="8">
        <f t="shared" ref="B166:M166" si="55">SUM(B167:B171)</f>
        <v>3.4638665949399998</v>
      </c>
      <c r="C166" s="8">
        <f t="shared" si="55"/>
        <v>3.4638665949399998</v>
      </c>
      <c r="D166" s="8">
        <f t="shared" si="55"/>
        <v>3.4638665954199999</v>
      </c>
      <c r="E166" s="8">
        <f t="shared" si="55"/>
        <v>3.4639636919000001</v>
      </c>
      <c r="F166" s="8">
        <f t="shared" si="55"/>
        <v>3.4639636919000001</v>
      </c>
      <c r="G166" s="8">
        <f t="shared" si="55"/>
        <v>3.46396369648</v>
      </c>
      <c r="H166" s="8">
        <f t="shared" si="55"/>
        <v>3.1384829383500001</v>
      </c>
      <c r="I166" s="8">
        <f t="shared" si="55"/>
        <v>3.1183355183199999</v>
      </c>
      <c r="J166" s="8">
        <f t="shared" si="55"/>
        <v>3.10716947926</v>
      </c>
      <c r="K166" s="8">
        <f t="shared" si="55"/>
        <v>3.10716947926</v>
      </c>
      <c r="L166" s="8">
        <f t="shared" si="55"/>
        <v>3.08835932612</v>
      </c>
      <c r="M166" s="8">
        <f t="shared" si="55"/>
        <v>3.0830257567100001</v>
      </c>
    </row>
    <row r="167" spans="1:13" s="6" customFormat="1" hidden="1" outlineLevel="4" x14ac:dyDescent="0.35">
      <c r="A167" s="10" t="s">
        <v>15</v>
      </c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</row>
    <row r="168" spans="1:13" s="6" customFormat="1" hidden="1" outlineLevel="4" x14ac:dyDescent="0.35">
      <c r="A168" s="10" t="s">
        <v>7</v>
      </c>
      <c r="B168" s="8">
        <v>0.73242798547999999</v>
      </c>
      <c r="C168" s="8">
        <v>0.73242798547999999</v>
      </c>
      <c r="D168" s="8">
        <v>0.73242798596000003</v>
      </c>
      <c r="E168" s="8">
        <v>0.73252508244000003</v>
      </c>
      <c r="F168" s="8">
        <v>0.73252508244000003</v>
      </c>
      <c r="G168" s="8">
        <v>0.73252508244000003</v>
      </c>
      <c r="H168" s="8">
        <v>0.71237766241</v>
      </c>
      <c r="I168" s="8">
        <v>0.69223024237999997</v>
      </c>
      <c r="J168" s="8">
        <v>0.68106420331999995</v>
      </c>
      <c r="K168" s="8">
        <v>0.68106420331999995</v>
      </c>
      <c r="L168" s="8">
        <v>0.67284840452000005</v>
      </c>
      <c r="M168" s="8">
        <v>0.66751483510999998</v>
      </c>
    </row>
    <row r="169" spans="1:13" s="6" customFormat="1" hidden="1" outlineLevel="4" x14ac:dyDescent="0.35">
      <c r="A169" s="10" t="s">
        <v>11</v>
      </c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</row>
    <row r="170" spans="1:13" s="6" customFormat="1" hidden="1" outlineLevel="4" x14ac:dyDescent="0.35">
      <c r="A170" s="10" t="s">
        <v>12</v>
      </c>
      <c r="B170" s="8">
        <v>2.4261052759399999</v>
      </c>
      <c r="C170" s="8">
        <v>2.4261052759399999</v>
      </c>
      <c r="D170" s="8">
        <v>2.4261052759399999</v>
      </c>
      <c r="E170" s="8">
        <v>2.4261052759399999</v>
      </c>
      <c r="F170" s="8">
        <v>2.4261052759399999</v>
      </c>
      <c r="G170" s="8">
        <v>2.4261052759399999</v>
      </c>
      <c r="H170" s="8">
        <v>2.4261052759399999</v>
      </c>
      <c r="I170" s="8">
        <v>2.4261052759399999</v>
      </c>
      <c r="J170" s="8">
        <v>2.4261052759399999</v>
      </c>
      <c r="K170" s="8">
        <v>2.4261052759399999</v>
      </c>
      <c r="L170" s="8">
        <v>2.4155109216000001</v>
      </c>
      <c r="M170" s="8">
        <v>2.4155109216000001</v>
      </c>
    </row>
    <row r="171" spans="1:13" s="6" customFormat="1" hidden="1" outlineLevel="4" x14ac:dyDescent="0.35">
      <c r="A171" s="10" t="s">
        <v>8</v>
      </c>
      <c r="B171" s="8">
        <v>0.30533333352000003</v>
      </c>
      <c r="C171" s="8">
        <v>0.30533333352000003</v>
      </c>
      <c r="D171" s="8">
        <v>0.30533333352000003</v>
      </c>
      <c r="E171" s="8">
        <v>0.30533333352000003</v>
      </c>
      <c r="F171" s="8">
        <v>0.30533333352000003</v>
      </c>
      <c r="G171" s="8">
        <v>0.30533333810000002</v>
      </c>
      <c r="H171" s="8"/>
      <c r="I171" s="8"/>
      <c r="J171" s="8"/>
      <c r="K171" s="8"/>
      <c r="L171" s="8"/>
      <c r="M171" s="8"/>
    </row>
    <row r="172" spans="1:13" s="6" customFormat="1" outlineLevel="3" collapsed="1" x14ac:dyDescent="0.35">
      <c r="A172" s="9" t="s">
        <v>16</v>
      </c>
      <c r="B172" s="8">
        <f t="shared" ref="B172:M172" si="56">SUM(B173:B175)</f>
        <v>129.97575984762</v>
      </c>
      <c r="C172" s="8">
        <f t="shared" si="56"/>
        <v>151.87019480146</v>
      </c>
      <c r="D172" s="8">
        <f t="shared" si="56"/>
        <v>122.53526668105999</v>
      </c>
      <c r="E172" s="8">
        <f t="shared" si="56"/>
        <v>216.72864805488001</v>
      </c>
      <c r="F172" s="8">
        <f t="shared" si="56"/>
        <v>117.99990978734</v>
      </c>
      <c r="G172" s="8">
        <f t="shared" si="56"/>
        <v>115.12857157275999</v>
      </c>
      <c r="H172" s="8">
        <f t="shared" si="56"/>
        <v>113.80254849185</v>
      </c>
      <c r="I172" s="8">
        <f t="shared" si="56"/>
        <v>113.04410935836999</v>
      </c>
      <c r="J172" s="8">
        <f t="shared" si="56"/>
        <v>112.25313516361</v>
      </c>
      <c r="K172" s="8">
        <f t="shared" si="56"/>
        <v>111.03457834510999</v>
      </c>
      <c r="L172" s="8">
        <f t="shared" si="56"/>
        <v>110.43730151474</v>
      </c>
      <c r="M172" s="8">
        <f t="shared" si="56"/>
        <v>109.83999997697001</v>
      </c>
    </row>
    <row r="173" spans="1:13" s="6" customFormat="1" hidden="1" outlineLevel="4" x14ac:dyDescent="0.35">
      <c r="A173" s="10" t="s">
        <v>7</v>
      </c>
      <c r="B173" s="8">
        <v>92.3743069306</v>
      </c>
      <c r="C173" s="8">
        <v>115.15222858676999</v>
      </c>
      <c r="D173" s="8">
        <v>87.283556219389993</v>
      </c>
      <c r="E173" s="8">
        <v>183.32477763886001</v>
      </c>
      <c r="F173" s="8">
        <v>85.422729372660001</v>
      </c>
      <c r="G173" s="8">
        <v>82.551391158079994</v>
      </c>
      <c r="H173" s="8">
        <v>81.225368077170003</v>
      </c>
      <c r="I173" s="8">
        <v>80.466928943689993</v>
      </c>
      <c r="J173" s="8">
        <v>79.671394383839996</v>
      </c>
      <c r="K173" s="8">
        <v>78.761119383329998</v>
      </c>
      <c r="L173" s="8">
        <v>78.304774796740006</v>
      </c>
      <c r="M173" s="8">
        <v>78.10647325827</v>
      </c>
    </row>
    <row r="174" spans="1:13" s="6" customFormat="1" hidden="1" outlineLevel="4" x14ac:dyDescent="0.35">
      <c r="A174" s="10" t="s">
        <v>8</v>
      </c>
      <c r="B174" s="8">
        <v>37.601452917019998</v>
      </c>
      <c r="C174" s="8">
        <v>36.717966214690001</v>
      </c>
      <c r="D174" s="8">
        <v>35.251710461670001</v>
      </c>
      <c r="E174" s="8">
        <v>33.403870416019998</v>
      </c>
      <c r="F174" s="8">
        <v>32.577180414680001</v>
      </c>
      <c r="G174" s="8">
        <v>32.577180414680001</v>
      </c>
      <c r="H174" s="8">
        <v>32.577180414680001</v>
      </c>
      <c r="I174" s="8">
        <v>32.577180414680001</v>
      </c>
      <c r="J174" s="8">
        <v>32.581740779770001</v>
      </c>
      <c r="K174" s="8">
        <v>32.273458961780001</v>
      </c>
      <c r="L174" s="8">
        <v>32.132526718000001</v>
      </c>
      <c r="M174" s="8">
        <v>31.733526718699999</v>
      </c>
    </row>
    <row r="175" spans="1:13" s="6" customFormat="1" hidden="1" outlineLevel="4" x14ac:dyDescent="0.35">
      <c r="A175" s="10" t="s">
        <v>17</v>
      </c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</row>
  </sheetData>
  <mergeCells count="3">
    <mergeCell ref="A60:K60"/>
    <mergeCell ref="A1:K1"/>
    <mergeCell ref="J2:K2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ЧЕРНЯВСЬКИЙ Михайло Олександрович</dc:creator>
  <cp:lastModifiedBy>Alla Danylchuk</cp:lastModifiedBy>
  <cp:lastPrinted>2025-06-02T14:40:45Z</cp:lastPrinted>
  <dcterms:created xsi:type="dcterms:W3CDTF">2025-06-02T14:33:01Z</dcterms:created>
  <dcterms:modified xsi:type="dcterms:W3CDTF">2025-06-03T13:15:33Z</dcterms:modified>
</cp:coreProperties>
</file>