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bookViews>
    <workbookView xWindow="0" yWindow="0" windowWidth="19200" windowHeight="909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4" i="1" l="1"/>
  <c r="L164" i="1"/>
  <c r="K164" i="1"/>
  <c r="J164" i="1"/>
  <c r="I164" i="1"/>
  <c r="H164" i="1"/>
  <c r="G164" i="1"/>
  <c r="F164" i="1"/>
  <c r="E164" i="1"/>
  <c r="D164" i="1"/>
  <c r="C164" i="1"/>
  <c r="B164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2" i="1"/>
  <c r="L92" i="1"/>
  <c r="K92" i="1"/>
  <c r="J92" i="1"/>
  <c r="I92" i="1"/>
  <c r="H92" i="1"/>
  <c r="G92" i="1"/>
  <c r="F92" i="1"/>
  <c r="E92" i="1"/>
  <c r="D92" i="1"/>
  <c r="C92" i="1"/>
  <c r="B92" i="1"/>
  <c r="M86" i="1"/>
  <c r="L86" i="1"/>
  <c r="K86" i="1"/>
  <c r="J86" i="1"/>
  <c r="I86" i="1"/>
  <c r="H86" i="1"/>
  <c r="G86" i="1"/>
  <c r="F86" i="1"/>
  <c r="E86" i="1"/>
  <c r="D86" i="1"/>
  <c r="C86" i="1"/>
  <c r="B86" i="1"/>
  <c r="M82" i="1"/>
  <c r="L82" i="1"/>
  <c r="K82" i="1"/>
  <c r="J82" i="1"/>
  <c r="I82" i="1"/>
  <c r="H82" i="1"/>
  <c r="G82" i="1"/>
  <c r="F82" i="1"/>
  <c r="E82" i="1"/>
  <c r="D82" i="1"/>
  <c r="C82" i="1"/>
  <c r="B82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0" i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3" i="1"/>
  <c r="L63" i="1"/>
  <c r="K63" i="1"/>
  <c r="J63" i="1"/>
  <c r="I63" i="1"/>
  <c r="H63" i="1"/>
  <c r="G63" i="1"/>
  <c r="F63" i="1"/>
  <c r="E63" i="1"/>
  <c r="D63" i="1"/>
  <c r="C63" i="1"/>
  <c r="B63" i="1"/>
  <c r="M61" i="1"/>
  <c r="L61" i="1"/>
  <c r="K61" i="1"/>
  <c r="J61" i="1"/>
  <c r="I61" i="1"/>
  <c r="H61" i="1"/>
  <c r="G61" i="1"/>
  <c r="F61" i="1"/>
  <c r="E61" i="1"/>
  <c r="D61" i="1"/>
  <c r="C61" i="1"/>
  <c r="B61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G15" i="1" s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B39" i="1"/>
  <c r="C39" i="1"/>
  <c r="D39" i="1"/>
  <c r="E39" i="1"/>
  <c r="G39" i="1"/>
  <c r="H39" i="1"/>
  <c r="I39" i="1"/>
  <c r="J39" i="1"/>
  <c r="F40" i="1"/>
  <c r="K40" i="1"/>
  <c r="F41" i="1"/>
  <c r="K41" i="1"/>
  <c r="F42" i="1"/>
  <c r="K42" i="1"/>
  <c r="B44" i="1"/>
  <c r="C44" i="1"/>
  <c r="D44" i="1"/>
  <c r="E44" i="1"/>
  <c r="G44" i="1"/>
  <c r="H44" i="1"/>
  <c r="I44" i="1"/>
  <c r="J44" i="1"/>
  <c r="F44" i="1"/>
  <c r="K44" i="1"/>
  <c r="B46" i="1"/>
  <c r="C46" i="1"/>
  <c r="D46" i="1"/>
  <c r="E46" i="1"/>
  <c r="G46" i="1"/>
  <c r="H46" i="1"/>
  <c r="I46" i="1"/>
  <c r="J46" i="1"/>
  <c r="F47" i="1"/>
  <c r="F46" i="1" s="1"/>
  <c r="K47" i="1"/>
  <c r="K46" i="1" s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B15" i="1" l="1"/>
  <c r="K39" i="1"/>
  <c r="D23" i="1"/>
  <c r="I43" i="1"/>
  <c r="D43" i="1"/>
  <c r="K18" i="1"/>
  <c r="K15" i="1" s="1"/>
  <c r="H15" i="1"/>
  <c r="J15" i="1"/>
  <c r="E15" i="1"/>
  <c r="H6" i="1"/>
  <c r="C6" i="1"/>
  <c r="H23" i="1"/>
  <c r="K30" i="1"/>
  <c r="F48" i="1"/>
  <c r="F43" i="1" s="1"/>
  <c r="H43" i="1"/>
  <c r="C43" i="1"/>
  <c r="D15" i="1"/>
  <c r="F11" i="1"/>
  <c r="F6" i="1" s="1"/>
  <c r="G6" i="1"/>
  <c r="G5" i="1" s="1"/>
  <c r="K24" i="1"/>
  <c r="C23" i="1"/>
  <c r="F18" i="1"/>
  <c r="F15" i="1" s="1"/>
  <c r="B6" i="1"/>
  <c r="B5" i="1" s="1"/>
  <c r="I23" i="1"/>
  <c r="I22" i="1" s="1"/>
  <c r="G43" i="1"/>
  <c r="B43" i="1"/>
  <c r="F39" i="1"/>
  <c r="F30" i="1"/>
  <c r="F24" i="1"/>
  <c r="G23" i="1"/>
  <c r="B23" i="1"/>
  <c r="I15" i="1"/>
  <c r="J6" i="1"/>
  <c r="E6" i="1"/>
  <c r="K48" i="1"/>
  <c r="K43" i="1" s="1"/>
  <c r="J43" i="1"/>
  <c r="E43" i="1"/>
  <c r="F34" i="1"/>
  <c r="J23" i="1"/>
  <c r="E23" i="1"/>
  <c r="E22" i="1" s="1"/>
  <c r="C15" i="1"/>
  <c r="K11" i="1"/>
  <c r="K6" i="1" s="1"/>
  <c r="I6" i="1"/>
  <c r="D6" i="1"/>
  <c r="K34" i="1"/>
  <c r="I5" i="1" l="1"/>
  <c r="H5" i="1"/>
  <c r="J5" i="1"/>
  <c r="D22" i="1"/>
  <c r="C5" i="1"/>
  <c r="E5" i="1"/>
  <c r="E4" i="1" s="1"/>
  <c r="D5" i="1"/>
  <c r="B22" i="1"/>
  <c r="B4" i="1" s="1"/>
  <c r="C22" i="1"/>
  <c r="C4" i="1" s="1"/>
  <c r="H22" i="1"/>
  <c r="H4" i="1" s="1"/>
  <c r="J22" i="1"/>
  <c r="J4" i="1" s="1"/>
  <c r="K23" i="1"/>
  <c r="K22" i="1" s="1"/>
  <c r="I4" i="1"/>
  <c r="K5" i="1"/>
  <c r="F23" i="1"/>
  <c r="F22" i="1" s="1"/>
  <c r="G22" i="1"/>
  <c r="G4" i="1" s="1"/>
  <c r="F5" i="1"/>
  <c r="D4" i="1" l="1"/>
  <c r="F4" i="1"/>
  <c r="K4" i="1"/>
</calcChain>
</file>

<file path=xl/sharedStrings.xml><?xml version="1.0" encoding="utf-8"?>
<sst xmlns="http://schemas.openxmlformats.org/spreadsheetml/2006/main" count="172" uniqueCount="27">
  <si>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</si>
  <si>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</si>
  <si>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</si>
  <si>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</si>
  <si>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</si>
  <si>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</si>
  <si>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</si>
  <si>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</si>
  <si>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</si>
  <si>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</si>
  <si>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</si>
  <si>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</si>
  <si>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</si>
  <si>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</si>
  <si>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</si>
  <si>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</si>
  <si>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</si>
  <si>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</si>
  <si>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Прогнозні платежі за державним боргом у 2025-2050 роках за діючими угодами станом на 01.09.2025*</t>
  </si>
  <si>
    <t>млрд грн</t>
  </si>
  <si>
    <t>І кв</t>
  </si>
  <si>
    <t>ІІ кв</t>
  </si>
  <si>
    <t>ІІІ кв</t>
  </si>
  <si>
    <t>ІV кв</t>
  </si>
  <si>
    <t>2025</t>
  </si>
  <si>
    <t>2026</t>
  </si>
  <si>
    <t xml:space="preserve"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</si>
</sst>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0" borderId="3" xfId="0" applyNumberFormat="1" applyBorder="1"/>
    <xf numFmtId="0" fontId="0" fillId="0" borderId="0" xfId="0"/>
    <xf numFmtId="4" fontId="0" fillId="0" borderId="3" xfId="0" applyNumberFormat="1" applyBorder="1"/>
    <xf numFmtId="49" fontId="0" fillId="0" borderId="0" xfId="0" applyNumberFormat="1"/>
    <xf numFmtId="4" fontId="0" fillId="0" borderId="0" xfId="0" applyNumberFormat="1"/>
    <xf numFmtId="49" fontId="2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/>
    <xf numFmtId="4" fontId="2" fillId="0" borderId="3" xfId="0" applyNumberFormat="1" applyFont="1" applyBorder="1"/>
    <xf numFmtId="49" fontId="2" fillId="2" borderId="3" xfId="0" applyNumberFormat="1" applyFont="1" applyFill="1" applyBorder="1" applyAlignment="1">
      <alignment horizontal="left" indent="2"/>
    </xf>
    <xf numFmtId="4" fontId="2" fillId="2" borderId="3" xfId="0" applyNumberFormat="1" applyFont="1" applyFill="1" applyBorder="1"/>
    <xf numFmtId="49" fontId="2" fillId="3" borderId="3" xfId="0" applyNumberFormat="1" applyFont="1" applyFill="1" applyBorder="1" applyAlignment="1">
      <alignment horizontal="left" indent="1"/>
    </xf>
    <xf numFmtId="4" fontId="2" fillId="3" borderId="3" xfId="0" applyNumberFormat="1" applyFont="1" applyFill="1" applyBorder="1"/>
    <xf numFmtId="49" fontId="2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 vertical="top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68"/>
  <sheetViews>
    <sheetView tabSelected="1" topLeftCell="A24" zoomScale="80" zoomScaleNormal="80" zoomScaleSheetLayoutView="70" workbookViewId="0">
      <selection activeCell="R127" sqref="R127"/>
    </sheetView>
  </sheetViews>
  <sheetFormatPr defaultRowHeight="14.5" outlineLevelRow="4" x14ac:dyDescent="0.35"/>
  <cols>
    <col min="1" max="1" width="23" style="1" bestFit="1" customWidth="1"/>
    <col min="2" max="11" width="8.7265625" style="2"/>
  </cols>
  <sheetData>
    <row r="1" spans="1:11" s="8" customFormat="1" x14ac:dyDescent="0.3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8" customForma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3" t="s">
        <v>19</v>
      </c>
    </row>
    <row r="3" spans="1:11" s="3" customFormat="1" x14ac:dyDescent="0.35">
      <c r="A3" s="12"/>
      <c r="B3" s="14" t="s">
        <v>20</v>
      </c>
      <c r="C3" s="14" t="s">
        <v>21</v>
      </c>
      <c r="D3" s="14" t="s">
        <v>22</v>
      </c>
      <c r="E3" s="14" t="s">
        <v>23</v>
      </c>
      <c r="F3" s="12" t="s">
        <v>24</v>
      </c>
      <c r="G3" s="14" t="s">
        <v>20</v>
      </c>
      <c r="H3" s="14" t="s">
        <v>21</v>
      </c>
      <c r="I3" s="14" t="s">
        <v>22</v>
      </c>
      <c r="J3" s="14" t="s">
        <v>23</v>
      </c>
      <c r="K3" s="12" t="s">
        <v>25</v>
      </c>
    </row>
    <row r="4" spans="1:11" x14ac:dyDescent="0.35">
      <c r="A4" s="15" t="s">
        <v>0</v>
      </c>
      <c r="B4" s="16">
        <f t="shared" ref="B4:K4" si="0">B5+B22</f>
        <v>218.40153107711001</v>
      </c>
      <c r="C4" s="16">
        <f t="shared" si="0"/>
        <v>283.86174536472998</v>
      </c>
      <c r="D4" s="16">
        <f t="shared" si="0"/>
        <v>194.96615369381001</v>
      </c>
      <c r="E4" s="16">
        <f t="shared" si="0"/>
        <v>272.66285849334002</v>
      </c>
      <c r="F4" s="16">
        <f t="shared" si="0"/>
        <v>969.89228862898995</v>
      </c>
      <c r="G4" s="16">
        <f t="shared" si="0"/>
        <v>207.72638805587999</v>
      </c>
      <c r="H4" s="16">
        <f t="shared" si="0"/>
        <v>265.92024570782996</v>
      </c>
      <c r="I4" s="16">
        <f t="shared" si="0"/>
        <v>238.60858938284997</v>
      </c>
      <c r="J4" s="16">
        <f t="shared" si="0"/>
        <v>205.38143937760998</v>
      </c>
      <c r="K4" s="16">
        <f t="shared" si="0"/>
        <v>917.63666252416999</v>
      </c>
    </row>
    <row r="5" spans="1:11" outlineLevel="1" x14ac:dyDescent="0.35">
      <c r="A5" s="19" t="s">
        <v>1</v>
      </c>
      <c r="B5" s="20">
        <f t="shared" ref="B5:K5" si="1">B6+B15</f>
        <v>162.75084787505</v>
      </c>
      <c r="C5" s="20">
        <f t="shared" si="1"/>
        <v>218.47081931336999</v>
      </c>
      <c r="D5" s="20">
        <f t="shared" si="1"/>
        <v>152.18211146954002</v>
      </c>
      <c r="E5" s="20">
        <f t="shared" si="1"/>
        <v>214.94197240790004</v>
      </c>
      <c r="F5" s="20">
        <f t="shared" si="1"/>
        <v>748.34575106585999</v>
      </c>
      <c r="G5" s="20">
        <f t="shared" si="1"/>
        <v>137.43412563153998</v>
      </c>
      <c r="H5" s="20">
        <f t="shared" si="1"/>
        <v>196.71200589778999</v>
      </c>
      <c r="I5" s="20">
        <f t="shared" si="1"/>
        <v>165.12062925557998</v>
      </c>
      <c r="J5" s="20">
        <f t="shared" si="1"/>
        <v>132.69228372604999</v>
      </c>
      <c r="K5" s="20">
        <f t="shared" si="1"/>
        <v>631.95904451095998</v>
      </c>
    </row>
    <row r="6" spans="1:11" outlineLevel="2" x14ac:dyDescent="0.35">
      <c r="A6" s="17" t="s">
        <v>2</v>
      </c>
      <c r="B6" s="18">
        <f t="shared" ref="B6:K6" si="2">B7+B9+B11</f>
        <v>35.878006927130002</v>
      </c>
      <c r="C6" s="18">
        <f t="shared" si="2"/>
        <v>87.959922589249985</v>
      </c>
      <c r="D6" s="18">
        <f t="shared" si="2"/>
        <v>44.701221791180004</v>
      </c>
      <c r="E6" s="18">
        <f t="shared" si="2"/>
        <v>86.637990881790003</v>
      </c>
      <c r="F6" s="18">
        <f t="shared" si="2"/>
        <v>255.17714218935001</v>
      </c>
      <c r="G6" s="18">
        <f t="shared" si="2"/>
        <v>33.761922674979999</v>
      </c>
      <c r="H6" s="18">
        <f t="shared" si="2"/>
        <v>87.666687324030008</v>
      </c>
      <c r="I6" s="18">
        <f t="shared" si="2"/>
        <v>45.772016422610001</v>
      </c>
      <c r="J6" s="18">
        <f t="shared" si="2"/>
        <v>69.30777659636999</v>
      </c>
      <c r="K6" s="18">
        <f t="shared" si="2"/>
        <v>236.50840301798999</v>
      </c>
    </row>
    <row r="7" spans="1:11" outlineLevel="3" collapsed="1" x14ac:dyDescent="0.35">
      <c r="A7" s="5" t="s">
        <v>3</v>
      </c>
      <c r="B7" s="4">
        <f t="shared" ref="B7:K7" si="3">SUM(B8:B8)</f>
        <v>0</v>
      </c>
      <c r="C7" s="4">
        <f t="shared" si="3"/>
        <v>3.2950000000000001E-5</v>
      </c>
      <c r="D7" s="4">
        <f t="shared" si="3"/>
        <v>3.0199999999999999E-5</v>
      </c>
      <c r="E7" s="4">
        <f t="shared" si="3"/>
        <v>1.2E-4</v>
      </c>
      <c r="F7" s="4">
        <f t="shared" si="3"/>
        <v>1.8315000000000001E-4</v>
      </c>
      <c r="G7" s="4">
        <f t="shared" si="3"/>
        <v>0</v>
      </c>
      <c r="H7" s="4">
        <f t="shared" si="3"/>
        <v>8.0000000000000007E-5</v>
      </c>
      <c r="I7" s="4">
        <f t="shared" si="3"/>
        <v>8.0000000000000007E-5</v>
      </c>
      <c r="J7" s="4">
        <f t="shared" si="3"/>
        <v>1.7312499999999999E-4</v>
      </c>
      <c r="K7" s="4">
        <f t="shared" si="3"/>
        <v>3.3312499999999998E-4</v>
      </c>
    </row>
    <row r="8" spans="1:11" hidden="1" outlineLevel="4" x14ac:dyDescent="0.35">
      <c r="A8" s="6" t="s">
        <v>4</v>
      </c>
      <c r="B8" s="4"/>
      <c r="C8" s="4">
        <v>3.2950000000000001E-5</v>
      </c>
      <c r="D8" s="4">
        <v>3.0199999999999999E-5</v>
      </c>
      <c r="E8" s="4">
        <v>1.2E-4</v>
      </c>
      <c r="F8" s="4">
        <f>$B8+$C8+$D8+$E8</f>
        <v>1.8315000000000001E-4</v>
      </c>
      <c r="G8" s="4"/>
      <c r="H8" s="4">
        <v>8.0000000000000007E-5</v>
      </c>
      <c r="I8" s="4">
        <v>8.0000000000000007E-5</v>
      </c>
      <c r="J8" s="4">
        <v>1.7312499999999999E-4</v>
      </c>
      <c r="K8" s="4">
        <f>$G8+$H8+$I8+$J8</f>
        <v>3.3312499999999998E-4</v>
      </c>
    </row>
    <row r="9" spans="1:11" outlineLevel="3" collapsed="1" x14ac:dyDescent="0.35">
      <c r="A9" s="5" t="s">
        <v>5</v>
      </c>
      <c r="B9" s="4">
        <f t="shared" ref="B9:K9" si="4">SUM(B10:B10)</f>
        <v>1.793561607E-2</v>
      </c>
      <c r="C9" s="4">
        <f t="shared" si="4"/>
        <v>1.7722743860000001E-2</v>
      </c>
      <c r="D9" s="4">
        <f t="shared" si="4"/>
        <v>1.7500813260000001E-2</v>
      </c>
      <c r="E9" s="4">
        <f t="shared" si="4"/>
        <v>1.7084127229999999E-2</v>
      </c>
      <c r="F9" s="4">
        <f t="shared" si="4"/>
        <v>7.0243300420000002E-2</v>
      </c>
      <c r="G9" s="4">
        <f t="shared" si="4"/>
        <v>1.6305105520000002E-2</v>
      </c>
      <c r="H9" s="4">
        <f t="shared" si="4"/>
        <v>1.6074116520000001E-2</v>
      </c>
      <c r="I9" s="4">
        <f t="shared" si="4"/>
        <v>1.583406914E-2</v>
      </c>
      <c r="J9" s="4">
        <f t="shared" si="4"/>
        <v>1.541738311E-2</v>
      </c>
      <c r="K9" s="4">
        <f t="shared" si="4"/>
        <v>6.3630674290000008E-2</v>
      </c>
    </row>
    <row r="10" spans="1:11" hidden="1" outlineLevel="4" x14ac:dyDescent="0.35">
      <c r="A10" s="6" t="s">
        <v>4</v>
      </c>
      <c r="B10" s="4">
        <v>1.793561607E-2</v>
      </c>
      <c r="C10" s="4">
        <v>1.7722743860000001E-2</v>
      </c>
      <c r="D10" s="4">
        <v>1.7500813260000001E-2</v>
      </c>
      <c r="E10" s="4">
        <v>1.7084127229999999E-2</v>
      </c>
      <c r="F10" s="4">
        <f>$B10+$C10+$D10+$E10</f>
        <v>7.0243300420000002E-2</v>
      </c>
      <c r="G10" s="4">
        <v>1.6305105520000002E-2</v>
      </c>
      <c r="H10" s="4">
        <v>1.6074116520000001E-2</v>
      </c>
      <c r="I10" s="4">
        <v>1.583406914E-2</v>
      </c>
      <c r="J10" s="4">
        <v>1.541738311E-2</v>
      </c>
      <c r="K10" s="4">
        <f>$G10+$H10+$I10+$J10</f>
        <v>6.3630674290000008E-2</v>
      </c>
    </row>
    <row r="11" spans="1:11" outlineLevel="3" collapsed="1" x14ac:dyDescent="0.35">
      <c r="A11" s="5" t="s">
        <v>6</v>
      </c>
      <c r="B11" s="4">
        <f t="shared" ref="B11:K11" si="5">SUM(B12:B14)</f>
        <v>35.860071311060004</v>
      </c>
      <c r="C11" s="4">
        <f t="shared" si="5"/>
        <v>87.942166895389988</v>
      </c>
      <c r="D11" s="4">
        <f t="shared" si="5"/>
        <v>44.683690777920006</v>
      </c>
      <c r="E11" s="4">
        <f t="shared" si="5"/>
        <v>86.620786754560001</v>
      </c>
      <c r="F11" s="4">
        <f t="shared" si="5"/>
        <v>255.10671573893001</v>
      </c>
      <c r="G11" s="4">
        <f t="shared" si="5"/>
        <v>33.745617569460002</v>
      </c>
      <c r="H11" s="4">
        <f t="shared" si="5"/>
        <v>87.650533207510009</v>
      </c>
      <c r="I11" s="4">
        <f t="shared" si="5"/>
        <v>45.756102353469998</v>
      </c>
      <c r="J11" s="4">
        <f t="shared" si="5"/>
        <v>69.292186088259996</v>
      </c>
      <c r="K11" s="4">
        <f t="shared" si="5"/>
        <v>236.44443921869998</v>
      </c>
    </row>
    <row r="12" spans="1:11" hidden="1" outlineLevel="4" x14ac:dyDescent="0.35">
      <c r="A12" s="6" t="s">
        <v>7</v>
      </c>
      <c r="B12" s="4">
        <v>0.22206800082</v>
      </c>
      <c r="C12" s="4">
        <v>0.14594527767000001</v>
      </c>
      <c r="D12" s="4">
        <v>0.39573890345000001</v>
      </c>
      <c r="E12" s="4">
        <v>0.43976923010000002</v>
      </c>
      <c r="F12" s="4">
        <f>$B12+$C12+$D12+$E12</f>
        <v>1.20352141204</v>
      </c>
      <c r="G12" s="4">
        <v>6.3459252359999996E-2</v>
      </c>
      <c r="H12" s="4">
        <v>0.15098387332999999</v>
      </c>
      <c r="I12" s="4">
        <v>0.35251101357999998</v>
      </c>
      <c r="J12" s="4"/>
      <c r="K12" s="4">
        <f>$G12+$H12+$I12+$J12</f>
        <v>0.56695413926999993</v>
      </c>
    </row>
    <row r="13" spans="1:11" hidden="1" outlineLevel="4" x14ac:dyDescent="0.35">
      <c r="A13" s="6" t="s">
        <v>4</v>
      </c>
      <c r="B13" s="4">
        <v>33.988348665810001</v>
      </c>
      <c r="C13" s="4">
        <v>86.664386276659997</v>
      </c>
      <c r="D13" s="4">
        <v>42.99038800764</v>
      </c>
      <c r="E13" s="4">
        <v>85.04189205678</v>
      </c>
      <c r="F13" s="4">
        <f>$B13+$C13+$D13+$E13</f>
        <v>248.68501500689001</v>
      </c>
      <c r="G13" s="4">
        <v>32.643056055850003</v>
      </c>
      <c r="H13" s="4">
        <v>86.805083128440003</v>
      </c>
      <c r="I13" s="4">
        <v>44.831314578099999</v>
      </c>
      <c r="J13" s="4">
        <v>68.962689088649995</v>
      </c>
      <c r="K13" s="4">
        <f>$G13+$H13+$I13+$J13</f>
        <v>233.24214285104</v>
      </c>
    </row>
    <row r="14" spans="1:11" hidden="1" outlineLevel="4" x14ac:dyDescent="0.35">
      <c r="A14" s="6" t="s">
        <v>8</v>
      </c>
      <c r="B14" s="4">
        <v>1.64965464443</v>
      </c>
      <c r="C14" s="4">
        <v>1.1318353410599999</v>
      </c>
      <c r="D14" s="4">
        <v>1.29756386683</v>
      </c>
      <c r="E14" s="4">
        <v>1.13912546768</v>
      </c>
      <c r="F14" s="4">
        <f>$B14+$C14+$D14+$E14</f>
        <v>5.2181793199999991</v>
      </c>
      <c r="G14" s="4">
        <v>1.03910226125</v>
      </c>
      <c r="H14" s="4">
        <v>0.69446620573999995</v>
      </c>
      <c r="I14" s="4">
        <v>0.57227676178999998</v>
      </c>
      <c r="J14" s="4">
        <v>0.32949699961000001</v>
      </c>
      <c r="K14" s="4">
        <f>$G14+$H14+$I14+$J14</f>
        <v>2.6353422283899999</v>
      </c>
    </row>
    <row r="15" spans="1:11" outlineLevel="2" x14ac:dyDescent="0.35">
      <c r="A15" s="17" t="s">
        <v>9</v>
      </c>
      <c r="B15" s="18">
        <f t="shared" ref="B15:K15" si="6">B16+B18</f>
        <v>126.87284094792</v>
      </c>
      <c r="C15" s="18">
        <f t="shared" si="6"/>
        <v>130.51089672412002</v>
      </c>
      <c r="D15" s="18">
        <f t="shared" si="6"/>
        <v>107.48088967836</v>
      </c>
      <c r="E15" s="18">
        <f t="shared" si="6"/>
        <v>128.30398152611002</v>
      </c>
      <c r="F15" s="18">
        <f t="shared" si="6"/>
        <v>493.16860887650995</v>
      </c>
      <c r="G15" s="18">
        <f t="shared" si="6"/>
        <v>103.67220295655999</v>
      </c>
      <c r="H15" s="18">
        <f t="shared" si="6"/>
        <v>109.04531857376</v>
      </c>
      <c r="I15" s="18">
        <f t="shared" si="6"/>
        <v>119.34861283296999</v>
      </c>
      <c r="J15" s="18">
        <f t="shared" si="6"/>
        <v>63.384507129680003</v>
      </c>
      <c r="K15" s="18">
        <f t="shared" si="6"/>
        <v>395.45064149296996</v>
      </c>
    </row>
    <row r="16" spans="1:11" outlineLevel="3" collapsed="1" x14ac:dyDescent="0.3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3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35">
      <c r="A18" s="5" t="s">
        <v>6</v>
      </c>
      <c r="B18" s="4">
        <f t="shared" ref="B18:K18" si="8">SUM(B19:B21)</f>
        <v>126.8397778173</v>
      </c>
      <c r="C18" s="4">
        <f t="shared" si="8"/>
        <v>130.47783359350001</v>
      </c>
      <c r="D18" s="4">
        <f t="shared" si="8"/>
        <v>107.44782654774001</v>
      </c>
      <c r="E18" s="4">
        <f t="shared" si="8"/>
        <v>128.27091839549001</v>
      </c>
      <c r="F18" s="4">
        <f t="shared" si="8"/>
        <v>493.03635635402998</v>
      </c>
      <c r="G18" s="4">
        <f t="shared" si="8"/>
        <v>103.63913982593999</v>
      </c>
      <c r="H18" s="4">
        <f t="shared" si="8"/>
        <v>109.01225544314001</v>
      </c>
      <c r="I18" s="4">
        <f t="shared" si="8"/>
        <v>119.31554970235</v>
      </c>
      <c r="J18" s="4">
        <f t="shared" si="8"/>
        <v>63.351443999060002</v>
      </c>
      <c r="K18" s="4">
        <f t="shared" si="8"/>
        <v>395.31838897048999</v>
      </c>
    </row>
    <row r="19" spans="1:11" hidden="1" outlineLevel="4" x14ac:dyDescent="0.35">
      <c r="A19" s="6" t="s">
        <v>7</v>
      </c>
      <c r="B19" s="4">
        <v>14.4569824045</v>
      </c>
      <c r="C19" s="4">
        <v>7.1878793180000002</v>
      </c>
      <c r="D19" s="4">
        <v>13.37682318045</v>
      </c>
      <c r="E19" s="4"/>
      <c r="F19" s="4">
        <f>$B19+$C19+$D19+$E19</f>
        <v>35.02168490295</v>
      </c>
      <c r="G19" s="4"/>
      <c r="H19" s="4">
        <v>9.3199921810999999</v>
      </c>
      <c r="I19" s="4">
        <v>18.207056702349998</v>
      </c>
      <c r="J19" s="4"/>
      <c r="K19" s="4">
        <f>$G19+$H19+$I19+$J19</f>
        <v>27.52704888345</v>
      </c>
    </row>
    <row r="20" spans="1:11" hidden="1" outlineLevel="4" x14ac:dyDescent="0.35">
      <c r="A20" s="6" t="s">
        <v>4</v>
      </c>
      <c r="B20" s="4">
        <v>84.303921000000003</v>
      </c>
      <c r="C20" s="4">
        <v>111.618149</v>
      </c>
      <c r="D20" s="4">
        <v>51.27758</v>
      </c>
      <c r="E20" s="4">
        <v>87.778388355000004</v>
      </c>
      <c r="F20" s="4">
        <f>$B20+$C20+$D20+$E20</f>
        <v>334.97803835500002</v>
      </c>
      <c r="G20" s="4">
        <v>83.074139849999995</v>
      </c>
      <c r="H20" s="4">
        <v>90.917232478860001</v>
      </c>
      <c r="I20" s="4">
        <v>101.108493</v>
      </c>
      <c r="J20" s="4">
        <v>63.351443999060002</v>
      </c>
      <c r="K20" s="4">
        <f>$G20+$H20+$I20+$J20</f>
        <v>338.45130932792</v>
      </c>
    </row>
    <row r="21" spans="1:11" hidden="1" outlineLevel="4" x14ac:dyDescent="0.35">
      <c r="A21" s="6" t="s">
        <v>8</v>
      </c>
      <c r="B21" s="4">
        <v>28.078874412800001</v>
      </c>
      <c r="C21" s="4">
        <v>11.671805275500001</v>
      </c>
      <c r="D21" s="4">
        <v>42.793423367290004</v>
      </c>
      <c r="E21" s="4">
        <v>40.492530040490003</v>
      </c>
      <c r="F21" s="4">
        <f>$B21+$C21+$D21+$E21</f>
        <v>123.03663309608001</v>
      </c>
      <c r="G21" s="4">
        <v>20.564999975940001</v>
      </c>
      <c r="H21" s="4">
        <v>8.7750307831800001</v>
      </c>
      <c r="I21" s="4"/>
      <c r="J21" s="4"/>
      <c r="K21" s="4">
        <f>$G21+$H21+$I21+$J21</f>
        <v>29.340030759120001</v>
      </c>
    </row>
    <row r="22" spans="1:11" outlineLevel="1" x14ac:dyDescent="0.35">
      <c r="A22" s="19" t="s">
        <v>10</v>
      </c>
      <c r="B22" s="20">
        <f t="shared" ref="B22:K22" si="9">B23+B43</f>
        <v>55.650683202059994</v>
      </c>
      <c r="C22" s="20">
        <f t="shared" si="9"/>
        <v>65.390926051359997</v>
      </c>
      <c r="D22" s="20">
        <f t="shared" si="9"/>
        <v>42.784042224269996</v>
      </c>
      <c r="E22" s="20">
        <f t="shared" si="9"/>
        <v>57.72088608544</v>
      </c>
      <c r="F22" s="20">
        <f t="shared" si="9"/>
        <v>221.54653756313002</v>
      </c>
      <c r="G22" s="20">
        <f t="shared" si="9"/>
        <v>70.292262424340009</v>
      </c>
      <c r="H22" s="20">
        <f t="shared" si="9"/>
        <v>69.208239810039998</v>
      </c>
      <c r="I22" s="20">
        <f t="shared" si="9"/>
        <v>73.48796012727</v>
      </c>
      <c r="J22" s="20">
        <f t="shared" si="9"/>
        <v>72.68915565156</v>
      </c>
      <c r="K22" s="20">
        <f t="shared" si="9"/>
        <v>285.67761801321001</v>
      </c>
    </row>
    <row r="23" spans="1:11" outlineLevel="2" x14ac:dyDescent="0.35">
      <c r="A23" s="17" t="s">
        <v>2</v>
      </c>
      <c r="B23" s="18">
        <f t="shared" ref="B23:K23" si="10">B24+B30+B34+B39</f>
        <v>22.634744018759999</v>
      </c>
      <c r="C23" s="18">
        <f t="shared" si="10"/>
        <v>33.375526382659999</v>
      </c>
      <c r="D23" s="18">
        <f t="shared" si="10"/>
        <v>21.748821459470001</v>
      </c>
      <c r="E23" s="18">
        <f t="shared" si="10"/>
        <v>33.110789212199997</v>
      </c>
      <c r="F23" s="18">
        <f t="shared" si="10"/>
        <v>110.86988107309</v>
      </c>
      <c r="G23" s="18">
        <f t="shared" si="10"/>
        <v>39.59861650082</v>
      </c>
      <c r="H23" s="18">
        <f t="shared" si="10"/>
        <v>33.957043478130004</v>
      </c>
      <c r="I23" s="18">
        <f t="shared" si="10"/>
        <v>38.37533875399</v>
      </c>
      <c r="J23" s="18">
        <f t="shared" si="10"/>
        <v>39.624623626729999</v>
      </c>
      <c r="K23" s="18">
        <f t="shared" si="10"/>
        <v>151.55562235967</v>
      </c>
    </row>
    <row r="24" spans="1:11" outlineLevel="3" collapsed="1" x14ac:dyDescent="0.35">
      <c r="A24" s="5" t="s">
        <v>3</v>
      </c>
      <c r="B24" s="4">
        <f t="shared" ref="B24:K24" si="11">SUM(B25:B29)</f>
        <v>1.4498916600000002E-2</v>
      </c>
      <c r="C24" s="4">
        <f t="shared" si="11"/>
        <v>5.365795122E-2</v>
      </c>
      <c r="D24" s="4">
        <f t="shared" si="11"/>
        <v>9.2713964260000004E-2</v>
      </c>
      <c r="E24" s="4">
        <f t="shared" si="11"/>
        <v>0.48836392379999999</v>
      </c>
      <c r="F24" s="4">
        <f t="shared" si="11"/>
        <v>0.64923475588000001</v>
      </c>
      <c r="G24" s="4">
        <f t="shared" si="11"/>
        <v>0.12570470487000002</v>
      </c>
      <c r="H24" s="4">
        <f t="shared" si="11"/>
        <v>0.83422658357000001</v>
      </c>
      <c r="I24" s="4">
        <f t="shared" si="11"/>
        <v>7.2285975000000004E-3</v>
      </c>
      <c r="J24" s="4">
        <f t="shared" si="11"/>
        <v>4.9033814949999997E-2</v>
      </c>
      <c r="K24" s="4">
        <f t="shared" si="11"/>
        <v>1.0161937008900002</v>
      </c>
    </row>
    <row r="25" spans="1:11" hidden="1" outlineLevel="4" x14ac:dyDescent="0.35">
      <c r="A25" s="6" t="s">
        <v>7</v>
      </c>
      <c r="B25" s="4">
        <v>2.7897209100000001E-3</v>
      </c>
      <c r="C25" s="4">
        <v>2.2781585600000001E-3</v>
      </c>
      <c r="D25" s="4">
        <v>2.5523145900000002E-3</v>
      </c>
      <c r="E25" s="4">
        <v>4.2918749999999997E-3</v>
      </c>
      <c r="F25" s="4">
        <f>$B25+$C25+$D25+$E25</f>
        <v>1.1912069059999999E-2</v>
      </c>
      <c r="G25" s="4">
        <v>3.3315300000000001E-3</v>
      </c>
      <c r="H25" s="4">
        <v>2.3444099999999999E-3</v>
      </c>
      <c r="I25" s="4">
        <v>2.3444099999999999E-3</v>
      </c>
      <c r="J25" s="4">
        <v>2.3444099999999999E-3</v>
      </c>
      <c r="K25" s="4">
        <f>$G25+$H25+$I25+$J25</f>
        <v>1.0364759999999999E-2</v>
      </c>
    </row>
    <row r="26" spans="1:11" hidden="1" outlineLevel="4" x14ac:dyDescent="0.35">
      <c r="A26" s="6" t="s">
        <v>11</v>
      </c>
      <c r="B26" s="4">
        <v>3.3560187999999999E-4</v>
      </c>
      <c r="C26" s="4">
        <v>3.5751313000000003E-4</v>
      </c>
      <c r="D26" s="4">
        <v>3.4708063000000002E-4</v>
      </c>
      <c r="E26" s="4">
        <v>3.6562500000000001E-4</v>
      </c>
      <c r="F26" s="4">
        <f>$B26+$C26+$D26+$E26</f>
        <v>1.4058206399999999E-3</v>
      </c>
      <c r="G26" s="4">
        <v>3.7131250000000001E-4</v>
      </c>
      <c r="H26" s="4">
        <v>3.7131250000000001E-4</v>
      </c>
      <c r="I26" s="4">
        <v>3.7131250000000001E-4</v>
      </c>
      <c r="J26" s="4">
        <v>3.7131250000000001E-4</v>
      </c>
      <c r="K26" s="4">
        <f>$G26+$H26+$I26+$J26</f>
        <v>1.48525E-3</v>
      </c>
    </row>
    <row r="27" spans="1:11" hidden="1" outlineLevel="4" x14ac:dyDescent="0.35">
      <c r="A27" s="6" t="s">
        <v>12</v>
      </c>
      <c r="B27" s="4"/>
      <c r="C27" s="4"/>
      <c r="D27" s="4"/>
      <c r="E27" s="4">
        <v>1.0417499999999999E-3</v>
      </c>
      <c r="F27" s="4">
        <f>$B27+$C27+$D27+$E27</f>
        <v>1.0417499999999999E-3</v>
      </c>
      <c r="G27" s="4"/>
      <c r="H27" s="4"/>
      <c r="I27" s="4"/>
      <c r="J27" s="4">
        <v>6.1238000000000004E-4</v>
      </c>
      <c r="K27" s="4">
        <f>$G27+$H27+$I27+$J27</f>
        <v>6.1238000000000004E-4</v>
      </c>
    </row>
    <row r="28" spans="1:11" hidden="1" outlineLevel="4" x14ac:dyDescent="0.35">
      <c r="A28" s="6" t="s">
        <v>4</v>
      </c>
      <c r="B28" s="4"/>
      <c r="C28" s="4">
        <v>6.5251899999999999E-6</v>
      </c>
      <c r="D28" s="4"/>
      <c r="E28" s="4"/>
      <c r="F28" s="4">
        <f>$B28+$C28+$D28+$E28</f>
        <v>6.5251899999999999E-6</v>
      </c>
      <c r="G28" s="4"/>
      <c r="H28" s="4">
        <v>6.8111300000000003E-6</v>
      </c>
      <c r="I28" s="4"/>
      <c r="J28" s="4"/>
      <c r="K28" s="4">
        <f>$G28+$H28+$I28+$J28</f>
        <v>6.8111300000000003E-6</v>
      </c>
    </row>
    <row r="29" spans="1:11" hidden="1" outlineLevel="4" x14ac:dyDescent="0.35">
      <c r="A29" s="6" t="s">
        <v>8</v>
      </c>
      <c r="B29" s="4">
        <v>1.1373593810000001E-2</v>
      </c>
      <c r="C29" s="4">
        <v>5.1015754339999997E-2</v>
      </c>
      <c r="D29" s="4">
        <v>8.981456904E-2</v>
      </c>
      <c r="E29" s="4">
        <v>0.4826646738</v>
      </c>
      <c r="F29" s="4">
        <f>$B29+$C29+$D29+$E29</f>
        <v>0.63486859099000004</v>
      </c>
      <c r="G29" s="4">
        <v>0.12200186237000001</v>
      </c>
      <c r="H29" s="4">
        <v>0.83150404994000005</v>
      </c>
      <c r="I29" s="4">
        <v>4.5128750000000004E-3</v>
      </c>
      <c r="J29" s="4">
        <v>4.5705712449999998E-2</v>
      </c>
      <c r="K29" s="4">
        <f>$G29+$H29+$I29+$J29</f>
        <v>1.0037244997600001</v>
      </c>
    </row>
    <row r="30" spans="1:11" outlineLevel="3" collapsed="1" x14ac:dyDescent="0.35">
      <c r="A30" s="5" t="s">
        <v>13</v>
      </c>
      <c r="B30" s="4">
        <f t="shared" ref="B30:K30" si="12">SUM(B31:B33)</f>
        <v>4.1326998903100005</v>
      </c>
      <c r="C30" s="4">
        <f t="shared" si="12"/>
        <v>9.6421576675400011</v>
      </c>
      <c r="D30" s="4">
        <f t="shared" si="12"/>
        <v>4.0559447360999998</v>
      </c>
      <c r="E30" s="4">
        <f t="shared" si="12"/>
        <v>4.4213593053199993</v>
      </c>
      <c r="F30" s="4">
        <f t="shared" si="12"/>
        <v>22.252161599270003</v>
      </c>
      <c r="G30" s="4">
        <f t="shared" si="12"/>
        <v>11.467553887779999</v>
      </c>
      <c r="H30" s="4">
        <f t="shared" si="12"/>
        <v>0.18305451202</v>
      </c>
      <c r="I30" s="4">
        <f t="shared" si="12"/>
        <v>11.541583195089999</v>
      </c>
      <c r="J30" s="4">
        <f t="shared" si="12"/>
        <v>0.14881374734</v>
      </c>
      <c r="K30" s="4">
        <f t="shared" si="12"/>
        <v>23.341005342229998</v>
      </c>
    </row>
    <row r="31" spans="1:11" hidden="1" outlineLevel="4" x14ac:dyDescent="0.35">
      <c r="A31" s="6" t="s">
        <v>7</v>
      </c>
      <c r="B31" s="7">
        <v>0.34567145145</v>
      </c>
      <c r="C31" s="7">
        <v>0.23753226918000003</v>
      </c>
      <c r="D31" s="7">
        <v>0.30731560660000001</v>
      </c>
      <c r="E31" s="7">
        <v>0.19985184775000001</v>
      </c>
      <c r="F31" s="7">
        <v>1.09037117498</v>
      </c>
      <c r="G31" s="7">
        <v>0.29254007400999998</v>
      </c>
      <c r="H31" s="7">
        <v>0.18243813327</v>
      </c>
      <c r="I31" s="7">
        <v>0.27691515784999998</v>
      </c>
      <c r="J31" s="7">
        <v>0.14825677859</v>
      </c>
      <c r="K31" s="7">
        <v>0.90015014371999991</v>
      </c>
    </row>
    <row r="32" spans="1:11" hidden="1" outlineLevel="4" x14ac:dyDescent="0.35">
      <c r="A32" s="6" t="s">
        <v>11</v>
      </c>
      <c r="B32" s="4">
        <v>0.19251937827999999</v>
      </c>
      <c r="C32" s="4">
        <v>9.4046253154200006</v>
      </c>
      <c r="D32" s="4">
        <v>0.19583436121</v>
      </c>
      <c r="E32" s="4">
        <v>4.2215074575699996</v>
      </c>
      <c r="F32" s="4">
        <f>$B32+$C32+$D32+$E32</f>
        <v>14.014486512480001</v>
      </c>
      <c r="G32" s="4">
        <v>1.1787943832800001</v>
      </c>
      <c r="H32" s="4">
        <v>6.1637875000000004E-4</v>
      </c>
      <c r="I32" s="4">
        <v>1.26844860675</v>
      </c>
      <c r="J32" s="4">
        <v>5.5696874999999996E-4</v>
      </c>
      <c r="K32" s="4">
        <f>$G32+$H32+$I32+$J32</f>
        <v>2.4484163375300003</v>
      </c>
    </row>
    <row r="33" spans="1:11" hidden="1" outlineLevel="4" x14ac:dyDescent="0.35">
      <c r="A33" s="6" t="s">
        <v>8</v>
      </c>
      <c r="B33" s="4">
        <v>3.5945090605800001</v>
      </c>
      <c r="C33" s="4">
        <v>8.294E-8</v>
      </c>
      <c r="D33" s="4">
        <v>3.5527947682900001</v>
      </c>
      <c r="E33" s="4"/>
      <c r="F33" s="4">
        <f>$B33+$C33+$D33+$E33</f>
        <v>7.1473039118100008</v>
      </c>
      <c r="G33" s="4">
        <v>9.9962194304899992</v>
      </c>
      <c r="H33" s="4"/>
      <c r="I33" s="4">
        <v>9.9962194304899992</v>
      </c>
      <c r="J33" s="4"/>
      <c r="K33" s="4">
        <f>$G33+$H33+$I33+$J33</f>
        <v>19.992438860979998</v>
      </c>
    </row>
    <row r="34" spans="1:11" outlineLevel="3" collapsed="1" x14ac:dyDescent="0.35">
      <c r="A34" s="5" t="s">
        <v>14</v>
      </c>
      <c r="B34" s="4">
        <f t="shared" ref="B34:K34" si="13">SUM(B35:B38)</f>
        <v>1.75091868E-2</v>
      </c>
      <c r="C34" s="4">
        <f t="shared" si="13"/>
        <v>0.51586533505999999</v>
      </c>
      <c r="D34" s="4">
        <f t="shared" si="13"/>
        <v>2.8390605690000001E-2</v>
      </c>
      <c r="E34" s="4">
        <f t="shared" si="13"/>
        <v>1.8526337140000002E-2</v>
      </c>
      <c r="F34" s="4">
        <f t="shared" si="13"/>
        <v>0.58029146468999993</v>
      </c>
      <c r="G34" s="4">
        <f t="shared" si="13"/>
        <v>3.2004156249999999E-2</v>
      </c>
      <c r="H34" s="4">
        <f t="shared" si="13"/>
        <v>2.2699134320000001E-2</v>
      </c>
      <c r="I34" s="4">
        <f t="shared" si="13"/>
        <v>3.239164789E-2</v>
      </c>
      <c r="J34" s="4">
        <f t="shared" si="13"/>
        <v>2.324994926E-2</v>
      </c>
      <c r="K34" s="4">
        <f t="shared" si="13"/>
        <v>0.11034488771999999</v>
      </c>
    </row>
    <row r="35" spans="1:11" hidden="1" outlineLevel="4" x14ac:dyDescent="0.35">
      <c r="A35" s="6" t="s">
        <v>15</v>
      </c>
      <c r="B35" s="4"/>
      <c r="C35" s="4">
        <v>0</v>
      </c>
      <c r="D35" s="4"/>
      <c r="E35" s="4">
        <v>0</v>
      </c>
      <c r="F35" s="4">
        <f>$B35+$C35+$D35+$E35</f>
        <v>0</v>
      </c>
      <c r="G35" s="4"/>
      <c r="H35" s="4">
        <v>0</v>
      </c>
      <c r="I35" s="4"/>
      <c r="J35" s="4">
        <v>0</v>
      </c>
      <c r="K35" s="4">
        <f>$G35+$H35+$I35+$J35</f>
        <v>0</v>
      </c>
    </row>
    <row r="36" spans="1:11" hidden="1" outlineLevel="4" x14ac:dyDescent="0.35">
      <c r="A36" s="6" t="s">
        <v>7</v>
      </c>
      <c r="B36" s="4">
        <v>7.6939299000000003E-3</v>
      </c>
      <c r="C36" s="4">
        <v>1.241495189E-2</v>
      </c>
      <c r="D36" s="4">
        <v>7.6460499100000001E-3</v>
      </c>
      <c r="E36" s="4">
        <v>1.2205357720000001E-2</v>
      </c>
      <c r="F36" s="4">
        <f>$B36+$C36+$D36+$E36</f>
        <v>3.9960289420000003E-2</v>
      </c>
      <c r="G36" s="4">
        <v>8.6463785500000001E-3</v>
      </c>
      <c r="H36" s="4">
        <v>2.2699134320000001E-2</v>
      </c>
      <c r="I36" s="4">
        <v>9.4147033699999993E-3</v>
      </c>
      <c r="J36" s="4">
        <v>2.324994926E-2</v>
      </c>
      <c r="K36" s="4">
        <f>$G36+$H36+$I36+$J36</f>
        <v>6.4010165499999994E-2</v>
      </c>
    </row>
    <row r="37" spans="1:11" hidden="1" outlineLevel="4" x14ac:dyDescent="0.35">
      <c r="A37" s="6" t="s">
        <v>11</v>
      </c>
      <c r="B37" s="4"/>
      <c r="C37" s="4">
        <v>0.50345030023000004</v>
      </c>
      <c r="D37" s="4"/>
      <c r="E37" s="4">
        <v>6.3209794200000001E-3</v>
      </c>
      <c r="F37" s="4">
        <f>$B37+$C37+$D37+$E37</f>
        <v>0.50977127965000002</v>
      </c>
      <c r="G37" s="4"/>
      <c r="H37" s="4"/>
      <c r="I37" s="4"/>
      <c r="J37" s="4"/>
      <c r="K37" s="4">
        <f>$G37+$H37+$I37+$J37</f>
        <v>0</v>
      </c>
    </row>
    <row r="38" spans="1:11" hidden="1" outlineLevel="4" x14ac:dyDescent="0.35">
      <c r="A38" s="6" t="s">
        <v>8</v>
      </c>
      <c r="B38" s="4">
        <v>9.8152568999999995E-3</v>
      </c>
      <c r="C38" s="4">
        <v>8.294E-8</v>
      </c>
      <c r="D38" s="4">
        <v>2.074455578E-2</v>
      </c>
      <c r="E38" s="4"/>
      <c r="F38" s="4">
        <f>$B38+$C38+$D38+$E38</f>
        <v>3.0559895619999999E-2</v>
      </c>
      <c r="G38" s="4">
        <v>2.3357777699999999E-2</v>
      </c>
      <c r="H38" s="4"/>
      <c r="I38" s="4">
        <v>2.2976944520000001E-2</v>
      </c>
      <c r="J38" s="4"/>
      <c r="K38" s="4">
        <f>$G38+$H38+$I38+$J38</f>
        <v>4.6334722219999999E-2</v>
      </c>
    </row>
    <row r="39" spans="1:11" outlineLevel="3" collapsed="1" x14ac:dyDescent="0.35">
      <c r="A39" s="5" t="s">
        <v>16</v>
      </c>
      <c r="B39" s="4">
        <f t="shared" ref="B39:K39" si="14">SUM(B40:B42)</f>
        <v>18.47003602505</v>
      </c>
      <c r="C39" s="4">
        <f t="shared" si="14"/>
        <v>23.163845428839998</v>
      </c>
      <c r="D39" s="4">
        <f t="shared" si="14"/>
        <v>17.57177215342</v>
      </c>
      <c r="E39" s="4">
        <f t="shared" si="14"/>
        <v>28.18253964594</v>
      </c>
      <c r="F39" s="4">
        <f t="shared" si="14"/>
        <v>87.388193253249995</v>
      </c>
      <c r="G39" s="4">
        <f t="shared" si="14"/>
        <v>27.973353751920001</v>
      </c>
      <c r="H39" s="4">
        <f t="shared" si="14"/>
        <v>32.917063248220003</v>
      </c>
      <c r="I39" s="4">
        <f t="shared" si="14"/>
        <v>26.794135313510001</v>
      </c>
      <c r="J39" s="4">
        <f t="shared" si="14"/>
        <v>39.40352611518</v>
      </c>
      <c r="K39" s="4">
        <f t="shared" si="14"/>
        <v>127.08807842883</v>
      </c>
    </row>
    <row r="40" spans="1:11" hidden="1" outlineLevel="4" x14ac:dyDescent="0.35">
      <c r="A40" s="6" t="s">
        <v>7</v>
      </c>
      <c r="B40" s="4">
        <v>1.90217242687</v>
      </c>
      <c r="C40" s="4">
        <v>3.1584011579900002</v>
      </c>
      <c r="D40" s="4">
        <v>1.8599942649600001</v>
      </c>
      <c r="E40" s="4">
        <v>3.00231550097</v>
      </c>
      <c r="F40" s="4">
        <f>$B40+$C40+$D40+$E40</f>
        <v>9.9228833507900003</v>
      </c>
      <c r="G40" s="4">
        <v>5.5508360052499999</v>
      </c>
      <c r="H40" s="4">
        <v>3.5307206134500002</v>
      </c>
      <c r="I40" s="4">
        <v>3.5274934259699999</v>
      </c>
      <c r="J40" s="4">
        <v>8.7086096289799997</v>
      </c>
      <c r="K40" s="4">
        <f>$G40+$H40+$I40+$J40</f>
        <v>21.317659673649999</v>
      </c>
    </row>
    <row r="41" spans="1:11" hidden="1" outlineLevel="4" x14ac:dyDescent="0.35">
      <c r="A41" s="6" t="s">
        <v>8</v>
      </c>
      <c r="B41" s="4">
        <v>8.0299099697800003</v>
      </c>
      <c r="C41" s="4">
        <v>11.673250101520001</v>
      </c>
      <c r="D41" s="4">
        <v>7.2889596939899999</v>
      </c>
      <c r="E41" s="4">
        <v>15.35800274062</v>
      </c>
      <c r="F41" s="4">
        <f>$B41+$C41+$D41+$E41</f>
        <v>42.350122505910001</v>
      </c>
      <c r="G41" s="4">
        <v>12.25149972571</v>
      </c>
      <c r="H41" s="4">
        <v>19.05557626485</v>
      </c>
      <c r="I41" s="4">
        <v>12.77258230604</v>
      </c>
      <c r="J41" s="4">
        <v>20.793352610079999</v>
      </c>
      <c r="K41" s="4">
        <f>$G41+$H41+$I41+$J41</f>
        <v>64.873010906680008</v>
      </c>
    </row>
    <row r="42" spans="1:11" hidden="1" outlineLevel="4" x14ac:dyDescent="0.35">
      <c r="A42" s="6" t="s">
        <v>17</v>
      </c>
      <c r="B42" s="4">
        <v>8.5379536284000004</v>
      </c>
      <c r="C42" s="4">
        <v>8.3321941693300001</v>
      </c>
      <c r="D42" s="4">
        <v>8.4228181944700005</v>
      </c>
      <c r="E42" s="4">
        <v>9.8222214043499996</v>
      </c>
      <c r="F42" s="4">
        <f>$B42+$C42+$D42+$E42</f>
        <v>35.115187396549999</v>
      </c>
      <c r="G42" s="4">
        <v>10.17101802096</v>
      </c>
      <c r="H42" s="4">
        <v>10.330766369919999</v>
      </c>
      <c r="I42" s="4">
        <v>10.4940595815</v>
      </c>
      <c r="J42" s="4">
        <v>9.9015638761200009</v>
      </c>
      <c r="K42" s="4">
        <f>$G42+$H42+$I42+$J42</f>
        <v>40.897407848499995</v>
      </c>
    </row>
    <row r="43" spans="1:11" outlineLevel="2" x14ac:dyDescent="0.35">
      <c r="A43" s="17" t="s">
        <v>9</v>
      </c>
      <c r="B43" s="18">
        <f t="shared" ref="B43:K43" si="15">B44+B46+B48</f>
        <v>33.015939183299999</v>
      </c>
      <c r="C43" s="18">
        <f t="shared" si="15"/>
        <v>32.015399668699999</v>
      </c>
      <c r="D43" s="18">
        <f t="shared" si="15"/>
        <v>21.035220764799998</v>
      </c>
      <c r="E43" s="18">
        <f t="shared" si="15"/>
        <v>24.610096873240003</v>
      </c>
      <c r="F43" s="18">
        <f t="shared" si="15"/>
        <v>110.67665649004</v>
      </c>
      <c r="G43" s="18">
        <f t="shared" si="15"/>
        <v>30.693645923520002</v>
      </c>
      <c r="H43" s="18">
        <f t="shared" si="15"/>
        <v>35.251196331910002</v>
      </c>
      <c r="I43" s="18">
        <f t="shared" si="15"/>
        <v>35.11262137328</v>
      </c>
      <c r="J43" s="18">
        <f t="shared" si="15"/>
        <v>33.064532024830001</v>
      </c>
      <c r="K43" s="18">
        <f t="shared" si="15"/>
        <v>134.12199565354001</v>
      </c>
    </row>
    <row r="44" spans="1:11" outlineLevel="3" collapsed="1" x14ac:dyDescent="0.35">
      <c r="A44" s="5" t="s">
        <v>13</v>
      </c>
      <c r="B44" s="4">
        <f t="shared" ref="B44:K44" si="16">SUM(B45:B45)</f>
        <v>1.9739176511800001</v>
      </c>
      <c r="C44" s="4">
        <f t="shared" si="16"/>
        <v>1.93923886937</v>
      </c>
      <c r="D44" s="4">
        <f t="shared" si="16"/>
        <v>2.0908624232599999</v>
      </c>
      <c r="E44" s="4">
        <f t="shared" si="16"/>
        <v>2.0771259340800001</v>
      </c>
      <c r="F44" s="4">
        <f t="shared" si="16"/>
        <v>8.0811448778900008</v>
      </c>
      <c r="G44" s="4">
        <f t="shared" si="16"/>
        <v>2.24434406559</v>
      </c>
      <c r="H44" s="4">
        <f t="shared" si="16"/>
        <v>1.92403913608</v>
      </c>
      <c r="I44" s="4">
        <f t="shared" si="16"/>
        <v>2.1517444074999998</v>
      </c>
      <c r="J44" s="4">
        <f t="shared" si="16"/>
        <v>1.88560529289</v>
      </c>
      <c r="K44" s="4">
        <f t="shared" si="16"/>
        <v>8.2057329020599994</v>
      </c>
    </row>
    <row r="45" spans="1:11" hidden="1" outlineLevel="4" x14ac:dyDescent="0.35">
      <c r="A45" s="6" t="s">
        <v>7</v>
      </c>
      <c r="B45" s="9">
        <v>1.9739176511800001</v>
      </c>
      <c r="C45" s="9">
        <v>1.93923886937</v>
      </c>
      <c r="D45" s="9">
        <v>2.0908624232599999</v>
      </c>
      <c r="E45" s="9">
        <v>2.0771259340800001</v>
      </c>
      <c r="F45" s="9">
        <v>8.0811448778900008</v>
      </c>
      <c r="G45" s="9">
        <v>2.24434406559</v>
      </c>
      <c r="H45" s="9">
        <v>1.92403913608</v>
      </c>
      <c r="I45" s="9">
        <v>2.1517444074999998</v>
      </c>
      <c r="J45" s="9">
        <v>1.88560529289</v>
      </c>
      <c r="K45" s="9">
        <v>8.2057329020599994</v>
      </c>
    </row>
    <row r="46" spans="1:11" outlineLevel="3" collapsed="1" x14ac:dyDescent="0.35">
      <c r="A46" s="5" t="s">
        <v>14</v>
      </c>
      <c r="B46" s="4">
        <f t="shared" ref="B46:K46" si="17">SUM(B47:B47)</f>
        <v>0.2137175768</v>
      </c>
      <c r="C46" s="4">
        <f t="shared" si="17"/>
        <v>0.10224711753</v>
      </c>
      <c r="D46" s="4">
        <f t="shared" si="17"/>
        <v>0.20435015383999999</v>
      </c>
      <c r="E46" s="4">
        <f t="shared" si="17"/>
        <v>9.9952530809999995E-2</v>
      </c>
      <c r="F46" s="4">
        <f t="shared" si="17"/>
        <v>0.62026737897999995</v>
      </c>
      <c r="G46" s="4">
        <f t="shared" si="17"/>
        <v>0.23365368269</v>
      </c>
      <c r="H46" s="4">
        <f t="shared" si="17"/>
        <v>0.10889736513000001</v>
      </c>
      <c r="I46" s="4">
        <f t="shared" si="17"/>
        <v>0.24980501265999999</v>
      </c>
      <c r="J46" s="4">
        <f t="shared" si="17"/>
        <v>0.10493359415</v>
      </c>
      <c r="K46" s="4">
        <f t="shared" si="17"/>
        <v>0.69728965463000003</v>
      </c>
    </row>
    <row r="47" spans="1:11" hidden="1" outlineLevel="4" x14ac:dyDescent="0.35">
      <c r="A47" s="6" t="s">
        <v>7</v>
      </c>
      <c r="B47" s="4">
        <v>0.2137175768</v>
      </c>
      <c r="C47" s="4">
        <v>0.10224711753</v>
      </c>
      <c r="D47" s="4">
        <v>0.20435015383999999</v>
      </c>
      <c r="E47" s="4">
        <v>9.9952530809999995E-2</v>
      </c>
      <c r="F47" s="4">
        <f>$B47+$C47+$D47+$E47</f>
        <v>0.62026737897999995</v>
      </c>
      <c r="G47" s="4">
        <v>0.23365368269</v>
      </c>
      <c r="H47" s="4">
        <v>0.10889736513000001</v>
      </c>
      <c r="I47" s="4">
        <v>0.24980501265999999</v>
      </c>
      <c r="J47" s="4">
        <v>0.10493359415</v>
      </c>
      <c r="K47" s="4">
        <f>$G47+$H47+$I47+$J47</f>
        <v>0.69728965463000003</v>
      </c>
    </row>
    <row r="48" spans="1:11" outlineLevel="3" collapsed="1" x14ac:dyDescent="0.35">
      <c r="A48" s="5" t="s">
        <v>16</v>
      </c>
      <c r="B48" s="4">
        <f t="shared" ref="B48:K48" si="18">SUM(B49:B51)</f>
        <v>30.828303955319999</v>
      </c>
      <c r="C48" s="4">
        <f t="shared" si="18"/>
        <v>29.973913681799999</v>
      </c>
      <c r="D48" s="4">
        <f t="shared" si="18"/>
        <v>18.740008187699999</v>
      </c>
      <c r="E48" s="4">
        <f t="shared" si="18"/>
        <v>22.433018408350001</v>
      </c>
      <c r="F48" s="4">
        <f t="shared" si="18"/>
        <v>101.97524423317</v>
      </c>
      <c r="G48" s="4">
        <f t="shared" si="18"/>
        <v>28.215648175240002</v>
      </c>
      <c r="H48" s="4">
        <f t="shared" si="18"/>
        <v>33.218259830699999</v>
      </c>
      <c r="I48" s="4">
        <f t="shared" si="18"/>
        <v>32.711071953119998</v>
      </c>
      <c r="J48" s="4">
        <f t="shared" si="18"/>
        <v>31.073993137790001</v>
      </c>
      <c r="K48" s="4">
        <f t="shared" si="18"/>
        <v>125.21897309685001</v>
      </c>
    </row>
    <row r="49" spans="1:13" hidden="1" outlineLevel="4" x14ac:dyDescent="0.35">
      <c r="A49" s="6" t="s">
        <v>7</v>
      </c>
      <c r="B49" s="4">
        <v>0.63672459252000002</v>
      </c>
      <c r="C49" s="4">
        <v>3.8772258211600001</v>
      </c>
      <c r="D49" s="4">
        <v>0.70201810756000005</v>
      </c>
      <c r="E49" s="4">
        <v>5.3843058727499997</v>
      </c>
      <c r="F49" s="4">
        <f>$B49+$C49+$D49+$E49</f>
        <v>10.600274393989999</v>
      </c>
      <c r="G49" s="4">
        <v>0.75462422864000001</v>
      </c>
      <c r="H49" s="4">
        <v>8.0848565609899996</v>
      </c>
      <c r="I49" s="4">
        <v>5.2382013248600003</v>
      </c>
      <c r="J49" s="4">
        <v>5.81349747358</v>
      </c>
      <c r="K49" s="4">
        <f>$G49+$H49+$I49+$J49</f>
        <v>19.891179588069999</v>
      </c>
    </row>
    <row r="50" spans="1:13" hidden="1" outlineLevel="4" x14ac:dyDescent="0.35">
      <c r="A50" s="6" t="s">
        <v>8</v>
      </c>
      <c r="B50" s="4">
        <v>7.6696294288800004</v>
      </c>
      <c r="C50" s="4">
        <v>4.8975591556399998</v>
      </c>
      <c r="D50" s="4">
        <v>7.4108558651400003</v>
      </c>
      <c r="E50" s="4">
        <v>5.6132843991600003</v>
      </c>
      <c r="F50" s="4">
        <f>$B50+$C50+$D50+$E50</f>
        <v>25.591328848820002</v>
      </c>
      <c r="G50" s="4">
        <v>8.0903363442699998</v>
      </c>
      <c r="H50" s="4">
        <v>5.7627156673800002</v>
      </c>
      <c r="I50" s="4">
        <v>8.1021830259299996</v>
      </c>
      <c r="J50" s="4">
        <v>5.8898080618800002</v>
      </c>
      <c r="K50" s="4">
        <f>$G50+$H50+$I50+$J50</f>
        <v>27.84504309946</v>
      </c>
    </row>
    <row r="51" spans="1:13" hidden="1" outlineLevel="4" x14ac:dyDescent="0.35">
      <c r="A51" s="6" t="s">
        <v>17</v>
      </c>
      <c r="B51" s="4">
        <v>22.521949933919998</v>
      </c>
      <c r="C51" s="4">
        <v>21.199128705</v>
      </c>
      <c r="D51" s="4">
        <v>10.627134215</v>
      </c>
      <c r="E51" s="4">
        <v>11.435428136440001</v>
      </c>
      <c r="F51" s="4">
        <f>$B51+$C51+$D51+$E51</f>
        <v>65.783640990359999</v>
      </c>
      <c r="G51" s="4">
        <v>19.370687602330001</v>
      </c>
      <c r="H51" s="4">
        <v>19.370687602330001</v>
      </c>
      <c r="I51" s="4">
        <v>19.370687602330001</v>
      </c>
      <c r="J51" s="4">
        <v>19.370687602330001</v>
      </c>
      <c r="K51" s="4">
        <f>$G51+$H51+$I51+$J51</f>
        <v>77.482750409320005</v>
      </c>
    </row>
    <row r="52" spans="1:13" x14ac:dyDescent="0.35">
      <c r="A52" s="22" t="s">
        <v>26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3" ht="23" customHeight="1" x14ac:dyDescent="0.3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3" s="8" customFormat="1" x14ac:dyDescent="0.35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3" t="s">
        <v>19</v>
      </c>
    </row>
    <row r="55" spans="1:13" s="3" customFormat="1" x14ac:dyDescent="0.35">
      <c r="A55" s="12"/>
      <c r="B55" s="12">
        <v>2027</v>
      </c>
      <c r="C55" s="12">
        <v>2028</v>
      </c>
      <c r="D55" s="12">
        <v>2029</v>
      </c>
      <c r="E55" s="12">
        <v>2030</v>
      </c>
      <c r="F55" s="12">
        <v>2031</v>
      </c>
      <c r="G55" s="12">
        <v>2032</v>
      </c>
      <c r="H55" s="12">
        <v>2033</v>
      </c>
      <c r="I55" s="12">
        <v>2034</v>
      </c>
      <c r="J55" s="12">
        <v>2035</v>
      </c>
      <c r="K55" s="12">
        <v>2036</v>
      </c>
      <c r="L55" s="12">
        <v>2037</v>
      </c>
      <c r="M55" s="12">
        <v>2038</v>
      </c>
    </row>
    <row r="56" spans="1:13" s="8" customFormat="1" x14ac:dyDescent="0.35">
      <c r="A56" s="15" t="s">
        <v>0</v>
      </c>
      <c r="B56" s="16">
        <f t="shared" ref="B56:M56" si="19">B57+B74</f>
        <v>850.80126455713003</v>
      </c>
      <c r="C56" s="16">
        <f t="shared" si="19"/>
        <v>612.53619029597996</v>
      </c>
      <c r="D56" s="16">
        <f t="shared" si="19"/>
        <v>638.07555580092003</v>
      </c>
      <c r="E56" s="16">
        <f t="shared" si="19"/>
        <v>480.84568010380997</v>
      </c>
      <c r="F56" s="16">
        <f t="shared" si="19"/>
        <v>482.05252360999003</v>
      </c>
      <c r="G56" s="16">
        <f t="shared" si="19"/>
        <v>479.39252648606004</v>
      </c>
      <c r="H56" s="16">
        <f t="shared" si="19"/>
        <v>408.02848695861996</v>
      </c>
      <c r="I56" s="16">
        <f t="shared" si="19"/>
        <v>634.26562218015988</v>
      </c>
      <c r="J56" s="16">
        <f t="shared" si="19"/>
        <v>624.63253412240999</v>
      </c>
      <c r="K56" s="16">
        <f t="shared" si="19"/>
        <v>570.26800981544</v>
      </c>
      <c r="L56" s="16">
        <f t="shared" si="19"/>
        <v>421.19704682682999</v>
      </c>
      <c r="M56" s="16">
        <f t="shared" si="19"/>
        <v>262.40609023053997</v>
      </c>
    </row>
    <row r="57" spans="1:13" s="8" customFormat="1" outlineLevel="1" x14ac:dyDescent="0.35">
      <c r="A57" s="19" t="s">
        <v>1</v>
      </c>
      <c r="B57" s="20">
        <f t="shared" ref="B57:M57" si="20">B58+B67</f>
        <v>528.72448163780996</v>
      </c>
      <c r="C57" s="20">
        <f t="shared" si="20"/>
        <v>300.63878107652999</v>
      </c>
      <c r="D57" s="20">
        <f t="shared" si="20"/>
        <v>190.42683810409</v>
      </c>
      <c r="E57" s="20">
        <f t="shared" si="20"/>
        <v>102.22254031716</v>
      </c>
      <c r="F57" s="20">
        <f t="shared" si="20"/>
        <v>120.03797459015</v>
      </c>
      <c r="G57" s="20">
        <f t="shared" si="20"/>
        <v>102.30892037626001</v>
      </c>
      <c r="H57" s="20">
        <f t="shared" si="20"/>
        <v>106.91301938049</v>
      </c>
      <c r="I57" s="20">
        <f t="shared" si="20"/>
        <v>102.07368877196001</v>
      </c>
      <c r="J57" s="20">
        <f t="shared" si="20"/>
        <v>109.24114873276001</v>
      </c>
      <c r="K57" s="20">
        <f t="shared" si="20"/>
        <v>124.039642125</v>
      </c>
      <c r="L57" s="20">
        <f t="shared" si="20"/>
        <v>165.276834471</v>
      </c>
      <c r="M57" s="20">
        <f t="shared" si="20"/>
        <v>46.096917206999997</v>
      </c>
    </row>
    <row r="58" spans="1:13" s="8" customFormat="1" outlineLevel="2" x14ac:dyDescent="0.35">
      <c r="A58" s="17" t="s">
        <v>2</v>
      </c>
      <c r="B58" s="18">
        <f t="shared" ref="B58:M58" si="21">B59+B61+B63</f>
        <v>172.7035599674</v>
      </c>
      <c r="C58" s="18">
        <f t="shared" si="21"/>
        <v>118.93134997209999</v>
      </c>
      <c r="D58" s="18">
        <f t="shared" si="21"/>
        <v>82.66019458161</v>
      </c>
      <c r="E58" s="18">
        <f t="shared" si="21"/>
        <v>65.172486794679998</v>
      </c>
      <c r="F58" s="18">
        <f t="shared" si="21"/>
        <v>61.846924078560001</v>
      </c>
      <c r="G58" s="18">
        <f t="shared" si="21"/>
        <v>57.277968853779996</v>
      </c>
      <c r="H58" s="18">
        <f t="shared" si="21"/>
        <v>53.932902858010003</v>
      </c>
      <c r="I58" s="18">
        <f t="shared" si="21"/>
        <v>49.84369224948</v>
      </c>
      <c r="J58" s="18">
        <f t="shared" si="21"/>
        <v>45.171152209780004</v>
      </c>
      <c r="K58" s="18">
        <f t="shared" si="21"/>
        <v>40.118598124999998</v>
      </c>
      <c r="L58" s="18">
        <f t="shared" si="21"/>
        <v>33.179090471000002</v>
      </c>
      <c r="M58" s="18">
        <f t="shared" si="21"/>
        <v>18.999173206999998</v>
      </c>
    </row>
    <row r="59" spans="1:13" s="8" customFormat="1" outlineLevel="3" collapsed="1" x14ac:dyDescent="0.35">
      <c r="A59" s="5" t="s">
        <v>3</v>
      </c>
      <c r="B59" s="9">
        <f t="shared" ref="B59:M59" si="22">SUM(B60:B60)</f>
        <v>3.3312499999999998E-4</v>
      </c>
      <c r="C59" s="9">
        <f t="shared" si="22"/>
        <v>3.3312499999999998E-4</v>
      </c>
      <c r="D59" s="9">
        <f t="shared" si="22"/>
        <v>0</v>
      </c>
      <c r="E59" s="9">
        <f t="shared" si="22"/>
        <v>0</v>
      </c>
      <c r="F59" s="9">
        <f t="shared" si="22"/>
        <v>0</v>
      </c>
      <c r="G59" s="9">
        <f t="shared" si="22"/>
        <v>0</v>
      </c>
      <c r="H59" s="9">
        <f t="shared" si="22"/>
        <v>0</v>
      </c>
      <c r="I59" s="9">
        <f t="shared" si="22"/>
        <v>0</v>
      </c>
      <c r="J59" s="9">
        <f t="shared" si="22"/>
        <v>0</v>
      </c>
      <c r="K59" s="9">
        <f t="shared" si="22"/>
        <v>0</v>
      </c>
      <c r="L59" s="9">
        <f t="shared" si="22"/>
        <v>0</v>
      </c>
      <c r="M59" s="9">
        <f t="shared" si="22"/>
        <v>0</v>
      </c>
    </row>
    <row r="60" spans="1:13" s="8" customFormat="1" hidden="1" outlineLevel="4" x14ac:dyDescent="0.35">
      <c r="A60" s="6" t="s">
        <v>4</v>
      </c>
      <c r="B60" s="9">
        <v>3.3312499999999998E-4</v>
      </c>
      <c r="C60" s="9">
        <v>3.3312499999999998E-4</v>
      </c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s="8" customFormat="1" outlineLevel="3" collapsed="1" x14ac:dyDescent="0.35">
      <c r="A61" s="5" t="s">
        <v>5</v>
      </c>
      <c r="B61" s="9">
        <f t="shared" ref="B61:M61" si="23">SUM(B62:B62)</f>
        <v>5.7018048170000002E-2</v>
      </c>
      <c r="C61" s="9">
        <f t="shared" si="23"/>
        <v>5.0412240580000003E-2</v>
      </c>
      <c r="D61" s="9">
        <f t="shared" si="23"/>
        <v>4.3792795910000001E-2</v>
      </c>
      <c r="E61" s="9">
        <f t="shared" si="23"/>
        <v>3.7180169780000001E-2</v>
      </c>
      <c r="F61" s="9">
        <f t="shared" si="23"/>
        <v>3.0567543660000002E-2</v>
      </c>
      <c r="G61" s="9">
        <f t="shared" si="23"/>
        <v>2.3961736080000001E-2</v>
      </c>
      <c r="H61" s="9">
        <f t="shared" si="23"/>
        <v>1.7342291409999998E-2</v>
      </c>
      <c r="I61" s="9">
        <f t="shared" si="23"/>
        <v>1.072966528E-2</v>
      </c>
      <c r="J61" s="9">
        <f t="shared" si="23"/>
        <v>4.1170391799999996E-3</v>
      </c>
      <c r="K61" s="9">
        <f t="shared" si="23"/>
        <v>0</v>
      </c>
      <c r="L61" s="9">
        <f t="shared" si="23"/>
        <v>0</v>
      </c>
      <c r="M61" s="9">
        <f t="shared" si="23"/>
        <v>0</v>
      </c>
    </row>
    <row r="62" spans="1:13" s="8" customFormat="1" hidden="1" outlineLevel="4" x14ac:dyDescent="0.35">
      <c r="A62" s="6" t="s">
        <v>4</v>
      </c>
      <c r="B62" s="9">
        <v>5.7018048170000002E-2</v>
      </c>
      <c r="C62" s="9">
        <v>5.0412240580000003E-2</v>
      </c>
      <c r="D62" s="9">
        <v>4.3792795910000001E-2</v>
      </c>
      <c r="E62" s="9">
        <v>3.7180169780000001E-2</v>
      </c>
      <c r="F62" s="9">
        <v>3.0567543660000002E-2</v>
      </c>
      <c r="G62" s="9">
        <v>2.3961736080000001E-2</v>
      </c>
      <c r="H62" s="9">
        <v>1.7342291409999998E-2</v>
      </c>
      <c r="I62" s="9">
        <v>1.072966528E-2</v>
      </c>
      <c r="J62" s="9">
        <v>4.1170391799999996E-3</v>
      </c>
      <c r="K62" s="9"/>
      <c r="L62" s="9"/>
      <c r="M62" s="9"/>
    </row>
    <row r="63" spans="1:13" s="8" customFormat="1" outlineLevel="3" collapsed="1" x14ac:dyDescent="0.35">
      <c r="A63" s="5" t="s">
        <v>6</v>
      </c>
      <c r="B63" s="9">
        <f t="shared" ref="B63:M63" si="24">SUM(B64:B66)</f>
        <v>172.64620879423001</v>
      </c>
      <c r="C63" s="9">
        <f t="shared" si="24"/>
        <v>118.88060460652</v>
      </c>
      <c r="D63" s="9">
        <f t="shared" si="24"/>
        <v>82.616401785700006</v>
      </c>
      <c r="E63" s="9">
        <f t="shared" si="24"/>
        <v>65.135306624899997</v>
      </c>
      <c r="F63" s="9">
        <f t="shared" si="24"/>
        <v>61.816356534900002</v>
      </c>
      <c r="G63" s="9">
        <f t="shared" si="24"/>
        <v>57.254007117699999</v>
      </c>
      <c r="H63" s="9">
        <f t="shared" si="24"/>
        <v>53.9155605666</v>
      </c>
      <c r="I63" s="9">
        <f t="shared" si="24"/>
        <v>49.832962584199997</v>
      </c>
      <c r="J63" s="9">
        <f t="shared" si="24"/>
        <v>45.167035170600002</v>
      </c>
      <c r="K63" s="9">
        <f t="shared" si="24"/>
        <v>40.118598124999998</v>
      </c>
      <c r="L63" s="9">
        <f t="shared" si="24"/>
        <v>33.179090471000002</v>
      </c>
      <c r="M63" s="9">
        <f t="shared" si="24"/>
        <v>18.999173206999998</v>
      </c>
    </row>
    <row r="64" spans="1:13" s="8" customFormat="1" hidden="1" outlineLevel="4" x14ac:dyDescent="0.35">
      <c r="A64" s="6" t="s">
        <v>7</v>
      </c>
      <c r="B64" s="9">
        <v>6.2764949900000006E-2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s="8" customFormat="1" hidden="1" outlineLevel="4" x14ac:dyDescent="0.35">
      <c r="A65" s="6" t="s">
        <v>4</v>
      </c>
      <c r="B65" s="9">
        <v>171.69153631539001</v>
      </c>
      <c r="C65" s="9">
        <v>118.88060460652</v>
      </c>
      <c r="D65" s="9">
        <v>82.616401785700006</v>
      </c>
      <c r="E65" s="9">
        <v>65.135306624899997</v>
      </c>
      <c r="F65" s="9">
        <v>61.816356534900002</v>
      </c>
      <c r="G65" s="9">
        <v>57.254007117699999</v>
      </c>
      <c r="H65" s="9">
        <v>53.9155605666</v>
      </c>
      <c r="I65" s="9">
        <v>49.832962584199997</v>
      </c>
      <c r="J65" s="9">
        <v>45.167035170600002</v>
      </c>
      <c r="K65" s="9">
        <v>40.118598124999998</v>
      </c>
      <c r="L65" s="9">
        <v>33.179090471000002</v>
      </c>
      <c r="M65" s="9">
        <v>18.999173206999998</v>
      </c>
    </row>
    <row r="66" spans="1:13" s="8" customFormat="1" hidden="1" outlineLevel="4" x14ac:dyDescent="0.35">
      <c r="A66" s="6" t="s">
        <v>8</v>
      </c>
      <c r="B66" s="9">
        <v>0.89190752894000003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s="8" customFormat="1" outlineLevel="2" x14ac:dyDescent="0.35">
      <c r="A67" s="17" t="s">
        <v>9</v>
      </c>
      <c r="B67" s="18">
        <f t="shared" ref="B67:M67" si="25">B68+B70</f>
        <v>356.02092167040996</v>
      </c>
      <c r="C67" s="18">
        <f t="shared" si="25"/>
        <v>181.70743110443001</v>
      </c>
      <c r="D67" s="18">
        <f t="shared" si="25"/>
        <v>107.76664352248</v>
      </c>
      <c r="E67" s="18">
        <f t="shared" si="25"/>
        <v>37.050053522479999</v>
      </c>
      <c r="F67" s="18">
        <f t="shared" si="25"/>
        <v>58.191050511589999</v>
      </c>
      <c r="G67" s="18">
        <f t="shared" si="25"/>
        <v>45.030951522480002</v>
      </c>
      <c r="H67" s="18">
        <f t="shared" si="25"/>
        <v>52.980116522480003</v>
      </c>
      <c r="I67" s="18">
        <f t="shared" si="25"/>
        <v>52.22999652248</v>
      </c>
      <c r="J67" s="18">
        <f t="shared" si="25"/>
        <v>64.069996522980006</v>
      </c>
      <c r="K67" s="18">
        <f t="shared" si="25"/>
        <v>83.921043999999995</v>
      </c>
      <c r="L67" s="18">
        <f t="shared" si="25"/>
        <v>132.09774400000001</v>
      </c>
      <c r="M67" s="18">
        <f t="shared" si="25"/>
        <v>27.097743999999999</v>
      </c>
    </row>
    <row r="68" spans="1:13" s="8" customFormat="1" outlineLevel="3" collapsed="1" x14ac:dyDescent="0.35">
      <c r="A68" s="5" t="s">
        <v>5</v>
      </c>
      <c r="B68" s="9">
        <f t="shared" ref="B68:M68" si="26">SUM(B69:B69)</f>
        <v>0.13225252248</v>
      </c>
      <c r="C68" s="9">
        <f t="shared" si="26"/>
        <v>0.13225252248</v>
      </c>
      <c r="D68" s="9">
        <f t="shared" si="26"/>
        <v>0.13225252248</v>
      </c>
      <c r="E68" s="9">
        <f t="shared" si="26"/>
        <v>0.13225252248</v>
      </c>
      <c r="F68" s="9">
        <f t="shared" si="26"/>
        <v>0.13225252248</v>
      </c>
      <c r="G68" s="9">
        <f t="shared" si="26"/>
        <v>0.13225252248</v>
      </c>
      <c r="H68" s="9">
        <f t="shared" si="26"/>
        <v>0.13225252248</v>
      </c>
      <c r="I68" s="9">
        <f t="shared" si="26"/>
        <v>0.13225252248</v>
      </c>
      <c r="J68" s="9">
        <f t="shared" si="26"/>
        <v>0.13225252298000001</v>
      </c>
      <c r="K68" s="9">
        <f t="shared" si="26"/>
        <v>0</v>
      </c>
      <c r="L68" s="9">
        <f t="shared" si="26"/>
        <v>0</v>
      </c>
      <c r="M68" s="9">
        <f t="shared" si="26"/>
        <v>0</v>
      </c>
    </row>
    <row r="69" spans="1:13" s="8" customFormat="1" hidden="1" outlineLevel="4" x14ac:dyDescent="0.35">
      <c r="A69" s="6" t="s">
        <v>4</v>
      </c>
      <c r="B69" s="9">
        <v>0.13225252248</v>
      </c>
      <c r="C69" s="9">
        <v>0.13225252248</v>
      </c>
      <c r="D69" s="9">
        <v>0.13225252248</v>
      </c>
      <c r="E69" s="9">
        <v>0.13225252248</v>
      </c>
      <c r="F69" s="9">
        <v>0.13225252248</v>
      </c>
      <c r="G69" s="9">
        <v>0.13225252248</v>
      </c>
      <c r="H69" s="9">
        <v>0.13225252248</v>
      </c>
      <c r="I69" s="9">
        <v>0.13225252248</v>
      </c>
      <c r="J69" s="9">
        <v>0.13225252298000001</v>
      </c>
      <c r="K69" s="9"/>
      <c r="L69" s="9"/>
      <c r="M69" s="9"/>
    </row>
    <row r="70" spans="1:13" s="8" customFormat="1" outlineLevel="3" collapsed="1" x14ac:dyDescent="0.35">
      <c r="A70" s="5" t="s">
        <v>6</v>
      </c>
      <c r="B70" s="9">
        <f t="shared" ref="B70:M70" si="27">SUM(B71:B73)</f>
        <v>355.88866914792999</v>
      </c>
      <c r="C70" s="9">
        <f t="shared" si="27"/>
        <v>181.57517858195001</v>
      </c>
      <c r="D70" s="9">
        <f t="shared" si="27"/>
        <v>107.63439099999999</v>
      </c>
      <c r="E70" s="9">
        <f t="shared" si="27"/>
        <v>36.917800999999997</v>
      </c>
      <c r="F70" s="9">
        <f t="shared" si="27"/>
        <v>58.058797989109998</v>
      </c>
      <c r="G70" s="9">
        <f t="shared" si="27"/>
        <v>44.898699000000001</v>
      </c>
      <c r="H70" s="9">
        <f t="shared" si="27"/>
        <v>52.847864000000001</v>
      </c>
      <c r="I70" s="9">
        <f t="shared" si="27"/>
        <v>52.097743999999999</v>
      </c>
      <c r="J70" s="9">
        <f t="shared" si="27"/>
        <v>63.937744000000002</v>
      </c>
      <c r="K70" s="9">
        <f t="shared" si="27"/>
        <v>83.921043999999995</v>
      </c>
      <c r="L70" s="9">
        <f t="shared" si="27"/>
        <v>132.09774400000001</v>
      </c>
      <c r="M70" s="9">
        <f t="shared" si="27"/>
        <v>27.097743999999999</v>
      </c>
    </row>
    <row r="71" spans="1:13" s="8" customFormat="1" hidden="1" outlineLevel="4" x14ac:dyDescent="0.35">
      <c r="A71" s="6" t="s">
        <v>7</v>
      </c>
      <c r="B71" s="9">
        <v>3.93510657694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s="8" customFormat="1" hidden="1" outlineLevel="4" x14ac:dyDescent="0.35">
      <c r="A72" s="6" t="s">
        <v>4</v>
      </c>
      <c r="B72" s="9">
        <v>308.67874916811002</v>
      </c>
      <c r="C72" s="9">
        <v>181.57517858195001</v>
      </c>
      <c r="D72" s="9">
        <v>107.63439099999999</v>
      </c>
      <c r="E72" s="9">
        <v>36.917800999999997</v>
      </c>
      <c r="F72" s="9">
        <v>58.058797989109998</v>
      </c>
      <c r="G72" s="9">
        <v>44.898699000000001</v>
      </c>
      <c r="H72" s="9">
        <v>52.847864000000001</v>
      </c>
      <c r="I72" s="9">
        <v>52.097743999999999</v>
      </c>
      <c r="J72" s="9">
        <v>63.937744000000002</v>
      </c>
      <c r="K72" s="9">
        <v>83.921043999999995</v>
      </c>
      <c r="L72" s="9">
        <v>132.09774400000001</v>
      </c>
      <c r="M72" s="9">
        <v>27.097743999999999</v>
      </c>
    </row>
    <row r="73" spans="1:13" s="8" customFormat="1" hidden="1" outlineLevel="4" x14ac:dyDescent="0.35">
      <c r="A73" s="6" t="s">
        <v>8</v>
      </c>
      <c r="B73" s="9">
        <v>43.27481340288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s="8" customFormat="1" outlineLevel="1" x14ac:dyDescent="0.35">
      <c r="A74" s="19" t="s">
        <v>10</v>
      </c>
      <c r="B74" s="20">
        <f t="shared" ref="B74:M74" si="28">B75+B96</f>
        <v>322.07678291932001</v>
      </c>
      <c r="C74" s="20">
        <f t="shared" si="28"/>
        <v>311.89740921944997</v>
      </c>
      <c r="D74" s="20">
        <f t="shared" si="28"/>
        <v>447.64871769682998</v>
      </c>
      <c r="E74" s="20">
        <f t="shared" si="28"/>
        <v>378.62313978664997</v>
      </c>
      <c r="F74" s="20">
        <f t="shared" si="28"/>
        <v>362.01454901984005</v>
      </c>
      <c r="G74" s="20">
        <f t="shared" si="28"/>
        <v>377.08360610980003</v>
      </c>
      <c r="H74" s="20">
        <f t="shared" si="28"/>
        <v>301.11546757812994</v>
      </c>
      <c r="I74" s="20">
        <f t="shared" si="28"/>
        <v>532.19193340819993</v>
      </c>
      <c r="J74" s="20">
        <f t="shared" si="28"/>
        <v>515.39138538964994</v>
      </c>
      <c r="K74" s="20">
        <f t="shared" si="28"/>
        <v>446.22836769044</v>
      </c>
      <c r="L74" s="20">
        <f t="shared" si="28"/>
        <v>255.92021235582999</v>
      </c>
      <c r="M74" s="20">
        <f t="shared" si="28"/>
        <v>216.30917302353998</v>
      </c>
    </row>
    <row r="75" spans="1:13" s="8" customFormat="1" outlineLevel="2" x14ac:dyDescent="0.35">
      <c r="A75" s="17" t="s">
        <v>2</v>
      </c>
      <c r="B75" s="18">
        <f t="shared" ref="B75:M75" si="29">B76+B82+B86+B92</f>
        <v>166.45747797404999</v>
      </c>
      <c r="C75" s="18">
        <f t="shared" si="29"/>
        <v>169.53101784116001</v>
      </c>
      <c r="D75" s="18">
        <f t="shared" si="29"/>
        <v>163.44404106550999</v>
      </c>
      <c r="E75" s="18">
        <f t="shared" si="29"/>
        <v>151.43183467937999</v>
      </c>
      <c r="F75" s="18">
        <f t="shared" si="29"/>
        <v>134.23414698261001</v>
      </c>
      <c r="G75" s="18">
        <f t="shared" si="29"/>
        <v>126.51456652372001</v>
      </c>
      <c r="H75" s="18">
        <f t="shared" si="29"/>
        <v>118.76316535437999</v>
      </c>
      <c r="I75" s="18">
        <f t="shared" si="29"/>
        <v>122.1029110934</v>
      </c>
      <c r="J75" s="18">
        <f t="shared" si="29"/>
        <v>99.915108932029995</v>
      </c>
      <c r="K75" s="18">
        <f t="shared" si="29"/>
        <v>81.926774636580006</v>
      </c>
      <c r="L75" s="18">
        <f t="shared" si="29"/>
        <v>69.591170974790003</v>
      </c>
      <c r="M75" s="18">
        <f t="shared" si="29"/>
        <v>65.51500211538999</v>
      </c>
    </row>
    <row r="76" spans="1:13" s="8" customFormat="1" outlineLevel="3" collapsed="1" x14ac:dyDescent="0.35">
      <c r="A76" s="5" t="s">
        <v>3</v>
      </c>
      <c r="B76" s="9">
        <f t="shared" ref="B76:M76" si="30">SUM(B77:B81)</f>
        <v>0.69077900205999998</v>
      </c>
      <c r="C76" s="9">
        <f t="shared" si="30"/>
        <v>0.69418344920999997</v>
      </c>
      <c r="D76" s="9">
        <f t="shared" si="30"/>
        <v>4.0964665049999995E-2</v>
      </c>
      <c r="E76" s="9">
        <f t="shared" si="30"/>
        <v>4.0354859939999994E-2</v>
      </c>
      <c r="F76" s="9">
        <f t="shared" si="30"/>
        <v>3.898685994E-2</v>
      </c>
      <c r="G76" s="9">
        <f t="shared" si="30"/>
        <v>3.8168575049999993E-2</v>
      </c>
      <c r="H76" s="9">
        <f t="shared" si="30"/>
        <v>3.8168575049999993E-2</v>
      </c>
      <c r="I76" s="9">
        <f t="shared" si="30"/>
        <v>3.633657505E-2</v>
      </c>
      <c r="J76" s="9">
        <f t="shared" si="30"/>
        <v>3.5453999939999994E-2</v>
      </c>
      <c r="K76" s="9">
        <f t="shared" si="30"/>
        <v>3.5609500049999999E-2</v>
      </c>
      <c r="L76" s="9">
        <f t="shared" si="30"/>
        <v>3.4493125050000004E-2</v>
      </c>
      <c r="M76" s="9">
        <f t="shared" si="30"/>
        <v>3.4121000050000003E-2</v>
      </c>
    </row>
    <row r="77" spans="1:13" s="8" customFormat="1" hidden="1" outlineLevel="4" x14ac:dyDescent="0.35">
      <c r="A77" s="6" t="s">
        <v>7</v>
      </c>
      <c r="B77" s="9">
        <v>1.0251359999999999E-2</v>
      </c>
      <c r="C77" s="9">
        <v>7.63344E-3</v>
      </c>
      <c r="D77" s="9">
        <v>1.42209E-3</v>
      </c>
      <c r="E77" s="9">
        <v>9.8496E-4</v>
      </c>
      <c r="F77" s="9">
        <v>9.8496E-4</v>
      </c>
      <c r="G77" s="9"/>
      <c r="H77" s="9"/>
      <c r="I77" s="9"/>
      <c r="J77" s="9"/>
      <c r="K77" s="9"/>
      <c r="L77" s="9"/>
      <c r="M77" s="9"/>
    </row>
    <row r="78" spans="1:13" s="8" customFormat="1" hidden="1" outlineLevel="4" x14ac:dyDescent="0.35">
      <c r="A78" s="6" t="s">
        <v>11</v>
      </c>
      <c r="B78" s="9">
        <v>1.469E-3</v>
      </c>
      <c r="C78" s="9">
        <v>1.482E-3</v>
      </c>
      <c r="D78" s="9">
        <v>1.4885E-3</v>
      </c>
      <c r="E78" s="9">
        <v>1.482E-3</v>
      </c>
      <c r="F78" s="9">
        <v>1.482E-3</v>
      </c>
      <c r="G78" s="9">
        <v>1.4885E-3</v>
      </c>
      <c r="H78" s="9">
        <v>1.4885E-3</v>
      </c>
      <c r="I78" s="9">
        <v>1.4885E-3</v>
      </c>
      <c r="J78" s="9">
        <v>1.482E-3</v>
      </c>
      <c r="K78" s="9">
        <v>1.4885E-3</v>
      </c>
      <c r="L78" s="9">
        <v>3.7212500000000001E-4</v>
      </c>
      <c r="M78" s="9"/>
    </row>
    <row r="79" spans="1:13" s="8" customFormat="1" hidden="1" outlineLevel="4" x14ac:dyDescent="0.35">
      <c r="A79" s="6" t="s">
        <v>12</v>
      </c>
      <c r="B79" s="9">
        <v>6.0568000000000004E-4</v>
      </c>
      <c r="C79" s="9">
        <v>6.1103999999999998E-4</v>
      </c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s="8" customFormat="1" hidden="1" outlineLevel="4" x14ac:dyDescent="0.35">
      <c r="A80" s="6" t="s">
        <v>4</v>
      </c>
      <c r="B80" s="9">
        <v>6.6119000000000002E-6</v>
      </c>
      <c r="C80" s="9">
        <v>6.6703999999999997E-6</v>
      </c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s="8" customFormat="1" hidden="1" outlineLevel="4" x14ac:dyDescent="0.35">
      <c r="A81" s="6" t="s">
        <v>8</v>
      </c>
      <c r="B81" s="9">
        <v>0.67844635015999999</v>
      </c>
      <c r="C81" s="9">
        <v>0.68445029880999997</v>
      </c>
      <c r="D81" s="9">
        <v>3.8054075049999997E-2</v>
      </c>
      <c r="E81" s="9">
        <v>3.7887899939999997E-2</v>
      </c>
      <c r="F81" s="9">
        <v>3.6519899940000003E-2</v>
      </c>
      <c r="G81" s="9">
        <v>3.6680075049999997E-2</v>
      </c>
      <c r="H81" s="9">
        <v>3.6680075049999997E-2</v>
      </c>
      <c r="I81" s="9">
        <v>3.4848075050000003E-2</v>
      </c>
      <c r="J81" s="9">
        <v>3.3971999939999997E-2</v>
      </c>
      <c r="K81" s="9">
        <v>3.4121000050000003E-2</v>
      </c>
      <c r="L81" s="9">
        <v>3.4121000050000003E-2</v>
      </c>
      <c r="M81" s="9">
        <v>3.4121000050000003E-2</v>
      </c>
    </row>
    <row r="82" spans="1:13" s="8" customFormat="1" outlineLevel="3" collapsed="1" x14ac:dyDescent="0.35">
      <c r="A82" s="5" t="s">
        <v>13</v>
      </c>
      <c r="B82" s="9">
        <f t="shared" ref="B82:M82" si="31">SUM(B83:B85)</f>
        <v>31.482555651870001</v>
      </c>
      <c r="C82" s="9">
        <f t="shared" si="31"/>
        <v>39.494625456049995</v>
      </c>
      <c r="D82" s="9">
        <f t="shared" si="31"/>
        <v>38.46510610755</v>
      </c>
      <c r="E82" s="9">
        <f t="shared" si="31"/>
        <v>36.501277836269999</v>
      </c>
      <c r="F82" s="9">
        <f t="shared" si="31"/>
        <v>35.764104563380002</v>
      </c>
      <c r="G82" s="9">
        <f t="shared" si="31"/>
        <v>35.552676459570002</v>
      </c>
      <c r="H82" s="9">
        <f t="shared" si="31"/>
        <v>34.955004371000001</v>
      </c>
      <c r="I82" s="9">
        <f t="shared" si="31"/>
        <v>42.85365889042</v>
      </c>
      <c r="J82" s="9">
        <f t="shared" si="31"/>
        <v>24.85926246883</v>
      </c>
      <c r="K82" s="9">
        <f t="shared" si="31"/>
        <v>9.6012383983599996</v>
      </c>
      <c r="L82" s="9">
        <f t="shared" si="31"/>
        <v>2.4726019724200001</v>
      </c>
      <c r="M82" s="9">
        <f t="shared" si="31"/>
        <v>2.1349742490199999</v>
      </c>
    </row>
    <row r="83" spans="1:13" s="8" customFormat="1" hidden="1" outlineLevel="4" x14ac:dyDescent="0.35">
      <c r="A83" s="6" t="s">
        <v>7</v>
      </c>
      <c r="B83" s="9">
        <v>0.61143878668999996</v>
      </c>
      <c r="C83" s="9">
        <v>0.31581311592</v>
      </c>
      <c r="D83" s="9">
        <v>9.2099791730000005E-2</v>
      </c>
      <c r="E83" s="9">
        <v>4.2137043780000001E-2</v>
      </c>
      <c r="F83" s="9">
        <v>2.30401306E-2</v>
      </c>
      <c r="G83" s="9">
        <v>7.1224737300000004E-3</v>
      </c>
      <c r="H83" s="9">
        <v>4.7706841000000003E-3</v>
      </c>
      <c r="I83" s="9">
        <v>2.43806622E-3</v>
      </c>
      <c r="J83" s="9"/>
      <c r="K83" s="9"/>
      <c r="L83" s="9"/>
      <c r="M83" s="9"/>
    </row>
    <row r="84" spans="1:13" s="8" customFormat="1" hidden="1" outlineLevel="4" x14ac:dyDescent="0.35">
      <c r="A84" s="6" t="s">
        <v>11</v>
      </c>
      <c r="B84" s="9">
        <v>4.07443786287</v>
      </c>
      <c r="C84" s="9">
        <v>5.05986865737</v>
      </c>
      <c r="D84" s="9">
        <v>5.7097086574600002</v>
      </c>
      <c r="E84" s="9">
        <v>5.8999890289100003</v>
      </c>
      <c r="F84" s="9">
        <v>5.5451433445599996</v>
      </c>
      <c r="G84" s="9">
        <v>5.2171945447199999</v>
      </c>
      <c r="H84" s="9">
        <v>4.6218742457799999</v>
      </c>
      <c r="I84" s="9">
        <v>3.9761267515599998</v>
      </c>
      <c r="J84" s="9">
        <v>3.30808489079</v>
      </c>
      <c r="K84" s="9">
        <v>2.8363831987900001</v>
      </c>
      <c r="L84" s="9">
        <v>2.4726019724200001</v>
      </c>
      <c r="M84" s="9">
        <v>2.1349742490199999</v>
      </c>
    </row>
    <row r="85" spans="1:13" s="8" customFormat="1" hidden="1" outlineLevel="4" x14ac:dyDescent="0.35">
      <c r="A85" s="6" t="s">
        <v>8</v>
      </c>
      <c r="B85" s="9">
        <v>26.79667900231</v>
      </c>
      <c r="C85" s="9">
        <v>34.118943682759998</v>
      </c>
      <c r="D85" s="9">
        <v>32.663297658360001</v>
      </c>
      <c r="E85" s="9">
        <v>30.559151763580001</v>
      </c>
      <c r="F85" s="9">
        <v>30.19592108822</v>
      </c>
      <c r="G85" s="9">
        <v>30.32835944112</v>
      </c>
      <c r="H85" s="9">
        <v>30.32835944112</v>
      </c>
      <c r="I85" s="9">
        <v>38.875094072640003</v>
      </c>
      <c r="J85" s="9">
        <v>21.551177578040001</v>
      </c>
      <c r="K85" s="9">
        <v>6.7648551995700004</v>
      </c>
      <c r="L85" s="9"/>
      <c r="M85" s="9"/>
    </row>
    <row r="86" spans="1:13" s="8" customFormat="1" outlineLevel="3" collapsed="1" x14ac:dyDescent="0.35">
      <c r="A86" s="5" t="s">
        <v>14</v>
      </c>
      <c r="B86" s="9">
        <f t="shared" ref="B86:M86" si="32">SUM(B87:B91)</f>
        <v>5.8396002448199997</v>
      </c>
      <c r="C86" s="9">
        <f t="shared" si="32"/>
        <v>4.2005235510699999</v>
      </c>
      <c r="D86" s="9">
        <f t="shared" si="32"/>
        <v>5.5584062264099989</v>
      </c>
      <c r="E86" s="9">
        <f t="shared" si="32"/>
        <v>3.98839378004</v>
      </c>
      <c r="F86" s="9">
        <f t="shared" si="32"/>
        <v>3.2459220118099994</v>
      </c>
      <c r="G86" s="9">
        <f t="shared" si="32"/>
        <v>4.33015629366</v>
      </c>
      <c r="H86" s="9">
        <f t="shared" si="32"/>
        <v>2.4270412081899999</v>
      </c>
      <c r="I86" s="9">
        <f t="shared" si="32"/>
        <v>2.0533684558399998</v>
      </c>
      <c r="J86" s="9">
        <f t="shared" si="32"/>
        <v>1.8593532278</v>
      </c>
      <c r="K86" s="9">
        <f t="shared" si="32"/>
        <v>1.75385293758</v>
      </c>
      <c r="L86" s="9">
        <f t="shared" si="32"/>
        <v>0.27716501560999995</v>
      </c>
      <c r="M86" s="9">
        <f t="shared" si="32"/>
        <v>0.23462013066999998</v>
      </c>
    </row>
    <row r="87" spans="1:13" s="8" customFormat="1" hidden="1" outlineLevel="4" x14ac:dyDescent="0.35">
      <c r="A87" s="6" t="s">
        <v>15</v>
      </c>
      <c r="B87" s="9">
        <v>1.6985379704400001</v>
      </c>
      <c r="C87" s="9">
        <v>1.67994341868</v>
      </c>
      <c r="D87" s="9">
        <v>3.2299923931799999</v>
      </c>
      <c r="E87" s="9">
        <v>1.86635983557</v>
      </c>
      <c r="F87" s="9">
        <v>1.3230403741100001</v>
      </c>
      <c r="G87" s="9">
        <v>1.84734793031</v>
      </c>
      <c r="H87" s="9">
        <v>0.76465849135999997</v>
      </c>
      <c r="I87" s="9">
        <v>0.48588787594999999</v>
      </c>
      <c r="J87" s="9">
        <v>0.39167447943</v>
      </c>
      <c r="K87" s="9">
        <v>0.36833182764</v>
      </c>
      <c r="L87" s="9"/>
      <c r="M87" s="9"/>
    </row>
    <row r="88" spans="1:13" s="8" customFormat="1" hidden="1" outlineLevel="4" x14ac:dyDescent="0.35">
      <c r="A88" s="6" t="s">
        <v>7</v>
      </c>
      <c r="B88" s="9">
        <v>2.8286323117899999</v>
      </c>
      <c r="C88" s="9">
        <v>1.3106599829400001</v>
      </c>
      <c r="D88" s="9">
        <v>1.1303431698099999</v>
      </c>
      <c r="E88" s="9">
        <v>0.94321310732999997</v>
      </c>
      <c r="F88" s="9">
        <v>0.76231038199000001</v>
      </c>
      <c r="G88" s="9">
        <v>0.91295374034999999</v>
      </c>
      <c r="H88" s="9">
        <v>0.77344444720000005</v>
      </c>
      <c r="I88" s="9">
        <v>0.71558264306999997</v>
      </c>
      <c r="J88" s="9">
        <v>0.65484864928999997</v>
      </c>
      <c r="K88" s="9">
        <v>0.60012618298999998</v>
      </c>
      <c r="L88" s="9">
        <v>7.2328854819999996E-2</v>
      </c>
      <c r="M88" s="9">
        <v>4.4681213640000002E-2</v>
      </c>
    </row>
    <row r="89" spans="1:13" s="8" customFormat="1" hidden="1" outlineLevel="4" x14ac:dyDescent="0.35">
      <c r="A89" s="6" t="s">
        <v>11</v>
      </c>
      <c r="B89" s="9">
        <v>4.9388100259999998E-2</v>
      </c>
      <c r="C89" s="9">
        <v>9.5730435999999992E-3</v>
      </c>
      <c r="D89" s="9">
        <v>7.0650330799999998E-3</v>
      </c>
      <c r="E89" s="9">
        <v>4.4430081300000004E-3</v>
      </c>
      <c r="F89" s="9">
        <v>1.9041465099999999E-3</v>
      </c>
      <c r="G89" s="9">
        <v>9.7601372059999997E-2</v>
      </c>
      <c r="H89" s="9">
        <v>1.291942565E-2</v>
      </c>
      <c r="I89" s="9">
        <v>9.4736160200000006E-3</v>
      </c>
      <c r="J89" s="9">
        <v>6.02968238E-3</v>
      </c>
      <c r="K89" s="9">
        <v>2.5772764199999999E-3</v>
      </c>
      <c r="L89" s="9"/>
      <c r="M89" s="9"/>
    </row>
    <row r="90" spans="1:13" s="8" customFormat="1" hidden="1" outlineLevel="4" x14ac:dyDescent="0.35">
      <c r="A90" s="6" t="s">
        <v>12</v>
      </c>
      <c r="B90" s="9">
        <v>0.36941131478</v>
      </c>
      <c r="C90" s="9">
        <v>0.38470989962000002</v>
      </c>
      <c r="D90" s="9">
        <v>0.37931049679000001</v>
      </c>
      <c r="E90" s="9">
        <v>0.37247218361000001</v>
      </c>
      <c r="F90" s="9">
        <v>0.36531598775000002</v>
      </c>
      <c r="G90" s="9">
        <v>0.45141496171000001</v>
      </c>
      <c r="H90" s="9">
        <v>0.43180656317999999</v>
      </c>
      <c r="I90" s="9">
        <v>0.41292548148000002</v>
      </c>
      <c r="J90" s="9">
        <v>0.39382631156999998</v>
      </c>
      <c r="K90" s="9">
        <v>0.38263753376999998</v>
      </c>
      <c r="L90" s="9">
        <v>0.18032892012999999</v>
      </c>
      <c r="M90" s="9">
        <v>0.16852741744999999</v>
      </c>
    </row>
    <row r="91" spans="1:13" s="8" customFormat="1" hidden="1" outlineLevel="4" x14ac:dyDescent="0.35">
      <c r="A91" s="6" t="s">
        <v>8</v>
      </c>
      <c r="B91" s="9">
        <v>0.89363054755000004</v>
      </c>
      <c r="C91" s="9">
        <v>0.81563720623000002</v>
      </c>
      <c r="D91" s="9">
        <v>0.81169513355</v>
      </c>
      <c r="E91" s="9">
        <v>0.80190564539999998</v>
      </c>
      <c r="F91" s="9">
        <v>0.79335112144999997</v>
      </c>
      <c r="G91" s="9">
        <v>1.0208382892300001</v>
      </c>
      <c r="H91" s="9">
        <v>0.44421228080000003</v>
      </c>
      <c r="I91" s="9">
        <v>0.42949883931999999</v>
      </c>
      <c r="J91" s="9">
        <v>0.41297410512999999</v>
      </c>
      <c r="K91" s="9">
        <v>0.40018011675999998</v>
      </c>
      <c r="L91" s="9">
        <v>2.4507240659999999E-2</v>
      </c>
      <c r="M91" s="9">
        <v>2.141149958E-2</v>
      </c>
    </row>
    <row r="92" spans="1:13" s="8" customFormat="1" outlineLevel="3" collapsed="1" x14ac:dyDescent="0.35">
      <c r="A92" s="5" t="s">
        <v>16</v>
      </c>
      <c r="B92" s="9">
        <f t="shared" ref="B92:M92" si="33">SUM(B93:B95)</f>
        <v>128.4445430753</v>
      </c>
      <c r="C92" s="9">
        <f t="shared" si="33"/>
        <v>125.14168538483</v>
      </c>
      <c r="D92" s="9">
        <f t="shared" si="33"/>
        <v>119.3795640665</v>
      </c>
      <c r="E92" s="9">
        <f t="shared" si="33"/>
        <v>110.90180820312999</v>
      </c>
      <c r="F92" s="9">
        <f t="shared" si="33"/>
        <v>95.185133547480007</v>
      </c>
      <c r="G92" s="9">
        <f t="shared" si="33"/>
        <v>86.593565195440007</v>
      </c>
      <c r="H92" s="9">
        <f t="shared" si="33"/>
        <v>81.342951200139993</v>
      </c>
      <c r="I92" s="9">
        <f t="shared" si="33"/>
        <v>77.159547172089987</v>
      </c>
      <c r="J92" s="9">
        <f t="shared" si="33"/>
        <v>73.161039235459995</v>
      </c>
      <c r="K92" s="9">
        <f t="shared" si="33"/>
        <v>70.536073800590003</v>
      </c>
      <c r="L92" s="9">
        <f t="shared" si="33"/>
        <v>66.806910861710008</v>
      </c>
      <c r="M92" s="9">
        <f t="shared" si="33"/>
        <v>63.111286735649998</v>
      </c>
    </row>
    <row r="93" spans="1:13" s="8" customFormat="1" hidden="1" outlineLevel="4" x14ac:dyDescent="0.35">
      <c r="A93" s="6" t="s">
        <v>7</v>
      </c>
      <c r="B93" s="9">
        <v>22.731883595029998</v>
      </c>
      <c r="C93" s="9">
        <v>22.485422895269998</v>
      </c>
      <c r="D93" s="9">
        <v>21.627426375220001</v>
      </c>
      <c r="E93" s="9">
        <v>20.10507661358</v>
      </c>
      <c r="F93" s="9">
        <v>16.44781148405</v>
      </c>
      <c r="G93" s="9">
        <v>13.15854631987</v>
      </c>
      <c r="H93" s="9">
        <v>12.417258961350001</v>
      </c>
      <c r="I93" s="9">
        <v>11.71112268844</v>
      </c>
      <c r="J93" s="9">
        <v>11.35191293159</v>
      </c>
      <c r="K93" s="9">
        <v>11.51067299868</v>
      </c>
      <c r="L93" s="9">
        <v>11.02903202035</v>
      </c>
      <c r="M93" s="9">
        <v>10.3712405731</v>
      </c>
    </row>
    <row r="94" spans="1:13" s="8" customFormat="1" hidden="1" outlineLevel="4" x14ac:dyDescent="0.35">
      <c r="A94" s="6" t="s">
        <v>8</v>
      </c>
      <c r="B94" s="9">
        <v>67.462623823010006</v>
      </c>
      <c r="C94" s="9">
        <v>66.92765152119</v>
      </c>
      <c r="D94" s="9">
        <v>65.017453206639999</v>
      </c>
      <c r="E94" s="9">
        <v>62.565265138469996</v>
      </c>
      <c r="F94" s="9">
        <v>60.246470697710002</v>
      </c>
      <c r="G94" s="9">
        <v>58.483693388100001</v>
      </c>
      <c r="H94" s="9">
        <v>56.433423706059997</v>
      </c>
      <c r="I94" s="9">
        <v>54.82431217984</v>
      </c>
      <c r="J94" s="9">
        <v>52.014309056979997</v>
      </c>
      <c r="K94" s="9">
        <v>49.263564022030003</v>
      </c>
      <c r="L94" s="9">
        <v>46.024806896820003</v>
      </c>
      <c r="M94" s="9">
        <v>42.98259183127</v>
      </c>
    </row>
    <row r="95" spans="1:13" s="8" customFormat="1" hidden="1" outlineLevel="4" x14ac:dyDescent="0.35">
      <c r="A95" s="6" t="s">
        <v>17</v>
      </c>
      <c r="B95" s="9">
        <v>38.25003565726</v>
      </c>
      <c r="C95" s="9">
        <v>35.728610968369999</v>
      </c>
      <c r="D95" s="9">
        <v>32.734684484639999</v>
      </c>
      <c r="E95" s="9">
        <v>28.231466451079999</v>
      </c>
      <c r="F95" s="9">
        <v>18.490851365720001</v>
      </c>
      <c r="G95" s="9">
        <v>14.951325487469999</v>
      </c>
      <c r="H95" s="9">
        <v>12.49226853273</v>
      </c>
      <c r="I95" s="9">
        <v>10.62411230381</v>
      </c>
      <c r="J95" s="9">
        <v>9.7948172468900001</v>
      </c>
      <c r="K95" s="9">
        <v>9.7618367798799994</v>
      </c>
      <c r="L95" s="9">
        <v>9.7530719445400003</v>
      </c>
      <c r="M95" s="9">
        <v>9.7574543312799999</v>
      </c>
    </row>
    <row r="96" spans="1:13" s="8" customFormat="1" outlineLevel="2" x14ac:dyDescent="0.35">
      <c r="A96" s="17" t="s">
        <v>9</v>
      </c>
      <c r="B96" s="18">
        <f t="shared" ref="B96:M96" si="34">B97+B101+B107</f>
        <v>155.61930494527002</v>
      </c>
      <c r="C96" s="18">
        <f t="shared" si="34"/>
        <v>142.36639137828999</v>
      </c>
      <c r="D96" s="18">
        <f t="shared" si="34"/>
        <v>284.20467663132001</v>
      </c>
      <c r="E96" s="18">
        <f t="shared" si="34"/>
        <v>227.19130510726998</v>
      </c>
      <c r="F96" s="18">
        <f t="shared" si="34"/>
        <v>227.78040203723</v>
      </c>
      <c r="G96" s="18">
        <f t="shared" si="34"/>
        <v>250.56903958608001</v>
      </c>
      <c r="H96" s="18">
        <f t="shared" si="34"/>
        <v>182.35230222374997</v>
      </c>
      <c r="I96" s="18">
        <f t="shared" si="34"/>
        <v>410.08902231479999</v>
      </c>
      <c r="J96" s="18">
        <f t="shared" si="34"/>
        <v>415.47627645761997</v>
      </c>
      <c r="K96" s="18">
        <f t="shared" si="34"/>
        <v>364.30159305386002</v>
      </c>
      <c r="L96" s="18">
        <f t="shared" si="34"/>
        <v>186.32904138103999</v>
      </c>
      <c r="M96" s="18">
        <f t="shared" si="34"/>
        <v>150.79417090814999</v>
      </c>
    </row>
    <row r="97" spans="1:13" s="8" customFormat="1" outlineLevel="3" collapsed="1" x14ac:dyDescent="0.35">
      <c r="A97" s="5" t="s">
        <v>13</v>
      </c>
      <c r="B97" s="9">
        <f t="shared" ref="B97:M97" si="35">SUM(B98:B100)</f>
        <v>7.7601750040499997</v>
      </c>
      <c r="C97" s="9">
        <f t="shared" si="35"/>
        <v>7.5218371727099997</v>
      </c>
      <c r="D97" s="9">
        <f t="shared" si="35"/>
        <v>59.043514772609996</v>
      </c>
      <c r="E97" s="9">
        <f t="shared" si="35"/>
        <v>30.937310050899999</v>
      </c>
      <c r="F97" s="9">
        <f t="shared" si="35"/>
        <v>6.5659268449099999</v>
      </c>
      <c r="G97" s="9">
        <f t="shared" si="35"/>
        <v>11.77894222698</v>
      </c>
      <c r="H97" s="9">
        <f t="shared" si="35"/>
        <v>11.778942228069999</v>
      </c>
      <c r="I97" s="9">
        <f t="shared" si="35"/>
        <v>246.96357350236002</v>
      </c>
      <c r="J97" s="9">
        <f t="shared" si="35"/>
        <v>217.49199181149999</v>
      </c>
      <c r="K97" s="9">
        <f t="shared" si="35"/>
        <v>180.95862462589</v>
      </c>
      <c r="L97" s="9">
        <f t="shared" si="35"/>
        <v>6.3816915238799998</v>
      </c>
      <c r="M97" s="9">
        <f t="shared" si="35"/>
        <v>5.2385841933000004</v>
      </c>
    </row>
    <row r="98" spans="1:13" s="8" customFormat="1" hidden="1" outlineLevel="4" x14ac:dyDescent="0.35">
      <c r="A98" s="6" t="s">
        <v>7</v>
      </c>
      <c r="B98" s="9">
        <v>7.5331226650499996</v>
      </c>
      <c r="C98" s="9">
        <v>6.3837215834099998</v>
      </c>
      <c r="D98" s="9">
        <v>1.7714276796499999</v>
      </c>
      <c r="E98" s="9">
        <v>0.36810533465</v>
      </c>
      <c r="F98" s="9">
        <v>0.21210299345</v>
      </c>
      <c r="G98" s="9">
        <v>0.15866651098000001</v>
      </c>
      <c r="H98" s="9">
        <v>0.15866651147999999</v>
      </c>
      <c r="I98" s="9">
        <v>0.15866651198000001</v>
      </c>
      <c r="J98" s="9"/>
      <c r="K98" s="9"/>
      <c r="L98" s="9"/>
      <c r="M98" s="9"/>
    </row>
    <row r="99" spans="1:13" s="8" customFormat="1" hidden="1" outlineLevel="4" x14ac:dyDescent="0.35">
      <c r="A99" s="6" t="s">
        <v>11</v>
      </c>
      <c r="B99" s="9">
        <v>0.22705233899999999</v>
      </c>
      <c r="C99" s="9">
        <v>1.1381155892999999</v>
      </c>
      <c r="D99" s="9">
        <v>3.7623994242699998</v>
      </c>
      <c r="E99" s="9">
        <v>6.3538238508699996</v>
      </c>
      <c r="F99" s="9">
        <v>6.3538238514599996</v>
      </c>
      <c r="G99" s="9">
        <v>11.620275716</v>
      </c>
      <c r="H99" s="9">
        <v>11.620275716589999</v>
      </c>
      <c r="I99" s="9">
        <v>11.62027571718</v>
      </c>
      <c r="J99" s="9">
        <v>8.9616779849199997</v>
      </c>
      <c r="K99" s="9">
        <v>6.3816915238799998</v>
      </c>
      <c r="L99" s="9">
        <v>6.3816915238799998</v>
      </c>
      <c r="M99" s="9">
        <v>5.2385841933000004</v>
      </c>
    </row>
    <row r="100" spans="1:13" s="8" customFormat="1" hidden="1" outlineLevel="4" x14ac:dyDescent="0.35">
      <c r="A100" s="6" t="s">
        <v>8</v>
      </c>
      <c r="B100" s="9"/>
      <c r="C100" s="9"/>
      <c r="D100" s="9">
        <v>53.509687668689999</v>
      </c>
      <c r="E100" s="9">
        <v>24.215380865379998</v>
      </c>
      <c r="F100" s="9"/>
      <c r="G100" s="9"/>
      <c r="H100" s="9"/>
      <c r="I100" s="9">
        <v>235.18463127320001</v>
      </c>
      <c r="J100" s="9">
        <v>208.53031382658</v>
      </c>
      <c r="K100" s="9">
        <v>174.57693310201</v>
      </c>
      <c r="L100" s="9"/>
      <c r="M100" s="9"/>
    </row>
    <row r="101" spans="1:13" s="8" customFormat="1" outlineLevel="3" collapsed="1" x14ac:dyDescent="0.35">
      <c r="A101" s="5" t="s">
        <v>14</v>
      </c>
      <c r="B101" s="9">
        <f t="shared" ref="B101:M101" si="36">SUM(B102:B106)</f>
        <v>37.964672868190007</v>
      </c>
      <c r="C101" s="9">
        <f t="shared" si="36"/>
        <v>36.841016070869998</v>
      </c>
      <c r="D101" s="9">
        <f t="shared" si="36"/>
        <v>44.967097467120006</v>
      </c>
      <c r="E101" s="9">
        <f t="shared" si="36"/>
        <v>47.091407144499996</v>
      </c>
      <c r="F101" s="9">
        <f t="shared" si="36"/>
        <v>46.067153393440002</v>
      </c>
      <c r="G101" s="9">
        <f t="shared" si="36"/>
        <v>64.139308080879999</v>
      </c>
      <c r="H101" s="9">
        <f t="shared" si="36"/>
        <v>32.364349092579992</v>
      </c>
      <c r="I101" s="9">
        <f t="shared" si="36"/>
        <v>19.863724540850001</v>
      </c>
      <c r="J101" s="9">
        <f t="shared" si="36"/>
        <v>11.655810992259999</v>
      </c>
      <c r="K101" s="9">
        <f t="shared" si="36"/>
        <v>10.781627992860001</v>
      </c>
      <c r="L101" s="9">
        <f t="shared" si="36"/>
        <v>6.9950098565100003</v>
      </c>
      <c r="M101" s="9">
        <f t="shared" si="36"/>
        <v>3.4618669881400002</v>
      </c>
    </row>
    <row r="102" spans="1:13" s="8" customFormat="1" hidden="1" outlineLevel="4" x14ac:dyDescent="0.35">
      <c r="A102" s="6" t="s">
        <v>15</v>
      </c>
      <c r="B102" s="9">
        <v>30.242566673700001</v>
      </c>
      <c r="C102" s="9">
        <v>27.27639995154</v>
      </c>
      <c r="D102" s="9">
        <v>35.304166722959998</v>
      </c>
      <c r="E102" s="9">
        <v>35.149999937579999</v>
      </c>
      <c r="F102" s="9">
        <v>35.149999937579999</v>
      </c>
      <c r="G102" s="9">
        <v>33.298890054289998</v>
      </c>
      <c r="H102" s="9">
        <v>21.15425670038</v>
      </c>
      <c r="I102" s="9">
        <v>8.7271900165199998</v>
      </c>
      <c r="J102" s="9">
        <v>0.81547999833999996</v>
      </c>
      <c r="K102" s="9">
        <v>0.81905666879000005</v>
      </c>
      <c r="L102" s="9"/>
      <c r="M102" s="9"/>
    </row>
    <row r="103" spans="1:13" s="8" customFormat="1" hidden="1" outlineLevel="4" x14ac:dyDescent="0.35">
      <c r="A103" s="6" t="s">
        <v>7</v>
      </c>
      <c r="B103" s="9">
        <v>5.9671076346199996</v>
      </c>
      <c r="C103" s="9">
        <v>7.49695989779</v>
      </c>
      <c r="D103" s="9">
        <v>7.3508363041999996</v>
      </c>
      <c r="E103" s="9">
        <v>8.6241839290200009</v>
      </c>
      <c r="F103" s="9">
        <v>7.5999301809300004</v>
      </c>
      <c r="G103" s="9">
        <v>7.8881469929700003</v>
      </c>
      <c r="H103" s="9">
        <v>6.2481515839600004</v>
      </c>
      <c r="I103" s="9">
        <v>6.28040732948</v>
      </c>
      <c r="J103" s="9">
        <v>6.2530289877899996</v>
      </c>
      <c r="K103" s="9">
        <v>6.2804073314600002</v>
      </c>
      <c r="L103" s="9">
        <v>4.2635712470499998</v>
      </c>
      <c r="M103" s="9">
        <v>0.73042837867999999</v>
      </c>
    </row>
    <row r="104" spans="1:13" s="8" customFormat="1" hidden="1" outlineLevel="4" x14ac:dyDescent="0.35">
      <c r="A104" s="6" t="s">
        <v>11</v>
      </c>
      <c r="B104" s="9">
        <v>9.8190849839999997E-2</v>
      </c>
      <c r="C104" s="9">
        <v>9.9059795219999996E-2</v>
      </c>
      <c r="D104" s="9">
        <v>9.9494268339999997E-2</v>
      </c>
      <c r="E104" s="9">
        <v>9.9059795219999996E-2</v>
      </c>
      <c r="F104" s="9">
        <v>9.9059792250000001E-2</v>
      </c>
      <c r="G104" s="9">
        <v>0.13407818814</v>
      </c>
      <c r="H104" s="9">
        <v>0.13407818814</v>
      </c>
      <c r="I104" s="9">
        <v>0.13407818814</v>
      </c>
      <c r="J104" s="9">
        <v>0.13349269342</v>
      </c>
      <c r="K104" s="9">
        <v>0.13407818872999999</v>
      </c>
      <c r="L104" s="9"/>
      <c r="M104" s="9"/>
    </row>
    <row r="105" spans="1:13" s="8" customFormat="1" hidden="1" outlineLevel="4" x14ac:dyDescent="0.35">
      <c r="A105" s="6" t="s">
        <v>12</v>
      </c>
      <c r="B105" s="9">
        <v>1.65217457171</v>
      </c>
      <c r="C105" s="9">
        <v>1.9639222867999999</v>
      </c>
      <c r="D105" s="9">
        <v>2.2079055314799998</v>
      </c>
      <c r="E105" s="9">
        <v>2.9094893439999998</v>
      </c>
      <c r="F105" s="9">
        <v>2.9094893439999998</v>
      </c>
      <c r="G105" s="9">
        <v>4.5225295934399998</v>
      </c>
      <c r="H105" s="9">
        <v>4.5225292865800002</v>
      </c>
      <c r="I105" s="9">
        <v>4.4167156731899997</v>
      </c>
      <c r="J105" s="9">
        <v>4.1498093135499996</v>
      </c>
      <c r="K105" s="9">
        <v>3.2427524703600001</v>
      </c>
      <c r="L105" s="9">
        <v>2.4261052759399999</v>
      </c>
      <c r="M105" s="9">
        <v>2.4261052759399999</v>
      </c>
    </row>
    <row r="106" spans="1:13" s="8" customFormat="1" hidden="1" outlineLevel="4" x14ac:dyDescent="0.35">
      <c r="A106" s="6" t="s">
        <v>8</v>
      </c>
      <c r="B106" s="9">
        <v>4.6331383199999998E-3</v>
      </c>
      <c r="C106" s="9">
        <v>4.6741395200000004E-3</v>
      </c>
      <c r="D106" s="9">
        <v>4.6946401400000002E-3</v>
      </c>
      <c r="E106" s="9">
        <v>0.30867413867999999</v>
      </c>
      <c r="F106" s="9">
        <v>0.30867413867999999</v>
      </c>
      <c r="G106" s="9">
        <v>18.295663252040001</v>
      </c>
      <c r="H106" s="9">
        <v>0.30533333352000003</v>
      </c>
      <c r="I106" s="9">
        <v>0.30533333352000003</v>
      </c>
      <c r="J106" s="9">
        <v>0.30399999915999998</v>
      </c>
      <c r="K106" s="9">
        <v>0.30533333352000003</v>
      </c>
      <c r="L106" s="9">
        <v>0.30533333352000003</v>
      </c>
      <c r="M106" s="9">
        <v>0.30533333352000003</v>
      </c>
    </row>
    <row r="107" spans="1:13" s="8" customFormat="1" outlineLevel="3" collapsed="1" x14ac:dyDescent="0.35">
      <c r="A107" s="5" t="s">
        <v>16</v>
      </c>
      <c r="B107" s="9">
        <f t="shared" ref="B107:M107" si="37">SUM(B108:B110)</f>
        <v>109.89445707303</v>
      </c>
      <c r="C107" s="9">
        <f t="shared" si="37"/>
        <v>98.003538134709999</v>
      </c>
      <c r="D107" s="9">
        <f t="shared" si="37"/>
        <v>180.19406439158999</v>
      </c>
      <c r="E107" s="9">
        <f t="shared" si="37"/>
        <v>149.16258791186999</v>
      </c>
      <c r="F107" s="9">
        <f t="shared" si="37"/>
        <v>175.14732179888</v>
      </c>
      <c r="G107" s="9">
        <f t="shared" si="37"/>
        <v>174.65078927822</v>
      </c>
      <c r="H107" s="9">
        <f t="shared" si="37"/>
        <v>138.20901090309999</v>
      </c>
      <c r="I107" s="9">
        <f t="shared" si="37"/>
        <v>143.26172427159</v>
      </c>
      <c r="J107" s="9">
        <f t="shared" si="37"/>
        <v>186.32847365386002</v>
      </c>
      <c r="K107" s="9">
        <f t="shared" si="37"/>
        <v>172.56134043511003</v>
      </c>
      <c r="L107" s="9">
        <f t="shared" si="37"/>
        <v>172.95234000065</v>
      </c>
      <c r="M107" s="9">
        <f t="shared" si="37"/>
        <v>142.09371972670999</v>
      </c>
    </row>
    <row r="108" spans="1:13" s="8" customFormat="1" hidden="1" outlineLevel="4" x14ac:dyDescent="0.35">
      <c r="A108" s="6" t="s">
        <v>7</v>
      </c>
      <c r="B108" s="9">
        <v>29.07328355337</v>
      </c>
      <c r="C108" s="9">
        <v>30.946574677699999</v>
      </c>
      <c r="D108" s="9">
        <v>70.392150720619995</v>
      </c>
      <c r="E108" s="9">
        <v>34.227462177600003</v>
      </c>
      <c r="F108" s="9">
        <v>61.253924408380001</v>
      </c>
      <c r="G108" s="9">
        <v>55.578282750820001</v>
      </c>
      <c r="H108" s="9">
        <v>46.63367052177</v>
      </c>
      <c r="I108" s="9">
        <v>77.433438753999994</v>
      </c>
      <c r="J108" s="9">
        <v>141.41911761361001</v>
      </c>
      <c r="K108" s="9">
        <v>130.83161884161001</v>
      </c>
      <c r="L108" s="9">
        <v>131.85287377865001</v>
      </c>
      <c r="M108" s="9">
        <v>102.16202641618</v>
      </c>
    </row>
    <row r="109" spans="1:13" s="8" customFormat="1" hidden="1" outlineLevel="4" x14ac:dyDescent="0.35">
      <c r="A109" s="6" t="s">
        <v>8</v>
      </c>
      <c r="B109" s="9">
        <v>28.85257520719</v>
      </c>
      <c r="C109" s="9">
        <v>29.386552723280001</v>
      </c>
      <c r="D109" s="9">
        <v>30.658380198860002</v>
      </c>
      <c r="E109" s="9">
        <v>32.679577525249996</v>
      </c>
      <c r="F109" s="9">
        <v>31.63784918148</v>
      </c>
      <c r="G109" s="9">
        <v>27.852440568159999</v>
      </c>
      <c r="H109" s="9">
        <v>22.745720792139998</v>
      </c>
      <c r="I109" s="9">
        <v>29.65134557579</v>
      </c>
      <c r="J109" s="9">
        <v>41.451735594890003</v>
      </c>
      <c r="K109" s="9">
        <v>41.729721593500003</v>
      </c>
      <c r="L109" s="9">
        <v>41.099466221999997</v>
      </c>
      <c r="M109" s="9">
        <v>39.931693310530001</v>
      </c>
    </row>
    <row r="110" spans="1:13" s="8" customFormat="1" hidden="1" outlineLevel="4" x14ac:dyDescent="0.35">
      <c r="A110" s="6" t="s">
        <v>17</v>
      </c>
      <c r="B110" s="9">
        <v>51.96859831247</v>
      </c>
      <c r="C110" s="9">
        <v>37.670410733730002</v>
      </c>
      <c r="D110" s="9">
        <v>79.143533472109993</v>
      </c>
      <c r="E110" s="9">
        <v>82.255548209020006</v>
      </c>
      <c r="F110" s="9">
        <v>82.255548209020006</v>
      </c>
      <c r="G110" s="9">
        <v>91.220065959240003</v>
      </c>
      <c r="H110" s="9">
        <v>68.829619589190003</v>
      </c>
      <c r="I110" s="9">
        <v>36.176939941800001</v>
      </c>
      <c r="J110" s="9">
        <v>3.4576204453599999</v>
      </c>
      <c r="K110" s="9"/>
      <c r="L110" s="9"/>
      <c r="M110" s="9"/>
    </row>
    <row r="111" spans="1:13" s="8" customFormat="1" x14ac:dyDescent="0.35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s="3" customFormat="1" x14ac:dyDescent="0.35">
      <c r="A112" s="12"/>
      <c r="B112" s="12">
        <v>2039</v>
      </c>
      <c r="C112" s="12">
        <v>2040</v>
      </c>
      <c r="D112" s="12">
        <v>2041</v>
      </c>
      <c r="E112" s="12">
        <v>2042</v>
      </c>
      <c r="F112" s="12">
        <v>2043</v>
      </c>
      <c r="G112" s="12">
        <v>2044</v>
      </c>
      <c r="H112" s="12">
        <v>2045</v>
      </c>
      <c r="I112" s="12">
        <v>2046</v>
      </c>
      <c r="J112" s="12">
        <v>2047</v>
      </c>
      <c r="K112" s="12">
        <v>2048</v>
      </c>
      <c r="L112" s="12">
        <v>2049</v>
      </c>
      <c r="M112" s="12">
        <v>2050</v>
      </c>
    </row>
    <row r="113" spans="1:13" s="8" customFormat="1" x14ac:dyDescent="0.35">
      <c r="A113" s="15" t="s">
        <v>0</v>
      </c>
      <c r="B113" s="16">
        <f t="shared" ref="B113:M113" si="38">B114+B131</f>
        <v>254.01894128045001</v>
      </c>
      <c r="C113" s="16">
        <f t="shared" si="38"/>
        <v>268.23616387093</v>
      </c>
      <c r="D113" s="16">
        <f t="shared" si="38"/>
        <v>214.83394382250003</v>
      </c>
      <c r="E113" s="16">
        <f t="shared" si="38"/>
        <v>303.92343410787998</v>
      </c>
      <c r="F113" s="16">
        <f t="shared" si="38"/>
        <v>197.90302269652003</v>
      </c>
      <c r="G113" s="16">
        <f t="shared" si="38"/>
        <v>191.82180090691998</v>
      </c>
      <c r="H113" s="16">
        <f t="shared" si="38"/>
        <v>180.03196454670001</v>
      </c>
      <c r="I113" s="16">
        <f t="shared" si="38"/>
        <v>175.73082859110002</v>
      </c>
      <c r="J113" s="16">
        <f t="shared" si="38"/>
        <v>171.39983900198999</v>
      </c>
      <c r="K113" s="16">
        <f t="shared" si="38"/>
        <v>154.64465238397</v>
      </c>
      <c r="L113" s="16">
        <f t="shared" si="38"/>
        <v>151.35511190957999</v>
      </c>
      <c r="M113" s="16">
        <f t="shared" si="38"/>
        <v>148.2870360112</v>
      </c>
    </row>
    <row r="114" spans="1:13" s="8" customFormat="1" outlineLevel="1" x14ac:dyDescent="0.35">
      <c r="A114" s="19" t="s">
        <v>1</v>
      </c>
      <c r="B114" s="20">
        <f t="shared" ref="B114:M114" si="39">B115+B124</f>
        <v>43.916999943</v>
      </c>
      <c r="C114" s="20">
        <f t="shared" si="39"/>
        <v>41.737082678999997</v>
      </c>
      <c r="D114" s="20">
        <f t="shared" si="39"/>
        <v>24.557165415</v>
      </c>
      <c r="E114" s="20">
        <f t="shared" si="39"/>
        <v>23.577248150999999</v>
      </c>
      <c r="F114" s="20">
        <f t="shared" si="39"/>
        <v>22.597330886999998</v>
      </c>
      <c r="G114" s="20">
        <f t="shared" si="39"/>
        <v>21.617413623000001</v>
      </c>
      <c r="H114" s="20">
        <f t="shared" si="39"/>
        <v>20.637496359</v>
      </c>
      <c r="I114" s="20">
        <f t="shared" si="39"/>
        <v>19.657579095000003</v>
      </c>
      <c r="J114" s="20">
        <f t="shared" si="39"/>
        <v>18.677668831000002</v>
      </c>
      <c r="K114" s="20">
        <f t="shared" si="39"/>
        <v>5.6</v>
      </c>
      <c r="L114" s="20">
        <f t="shared" si="39"/>
        <v>5.6</v>
      </c>
      <c r="M114" s="20">
        <f t="shared" si="39"/>
        <v>5.6</v>
      </c>
    </row>
    <row r="115" spans="1:13" s="8" customFormat="1" outlineLevel="2" x14ac:dyDescent="0.35">
      <c r="A115" s="17" t="s">
        <v>2</v>
      </c>
      <c r="B115" s="18">
        <f t="shared" ref="B115:M115" si="40">B116+B118+B120</f>
        <v>16.819255943000002</v>
      </c>
      <c r="C115" s="18">
        <f t="shared" si="40"/>
        <v>14.639338679</v>
      </c>
      <c r="D115" s="18">
        <f t="shared" si="40"/>
        <v>12.459421415</v>
      </c>
      <c r="E115" s="18">
        <f t="shared" si="40"/>
        <v>11.479504151</v>
      </c>
      <c r="F115" s="18">
        <f t="shared" si="40"/>
        <v>10.499586887</v>
      </c>
      <c r="G115" s="18">
        <f t="shared" si="40"/>
        <v>9.5196696230000004</v>
      </c>
      <c r="H115" s="18">
        <f t="shared" si="40"/>
        <v>8.5397523589999995</v>
      </c>
      <c r="I115" s="18">
        <f t="shared" si="40"/>
        <v>7.5598350950000004</v>
      </c>
      <c r="J115" s="18">
        <f t="shared" si="40"/>
        <v>6.5799178310000004</v>
      </c>
      <c r="K115" s="18">
        <f t="shared" si="40"/>
        <v>5.6</v>
      </c>
      <c r="L115" s="18">
        <f t="shared" si="40"/>
        <v>5.6</v>
      </c>
      <c r="M115" s="18">
        <f t="shared" si="40"/>
        <v>5.6</v>
      </c>
    </row>
    <row r="116" spans="1:13" s="8" customFormat="1" outlineLevel="3" collapsed="1" x14ac:dyDescent="0.35">
      <c r="A116" s="5" t="s">
        <v>3</v>
      </c>
      <c r="B116" s="9">
        <f t="shared" ref="B116:M116" si="41">SUM(B117:B117)</f>
        <v>0</v>
      </c>
      <c r="C116" s="9">
        <f t="shared" si="41"/>
        <v>0</v>
      </c>
      <c r="D116" s="9">
        <f t="shared" si="41"/>
        <v>0</v>
      </c>
      <c r="E116" s="9">
        <f t="shared" si="41"/>
        <v>0</v>
      </c>
      <c r="F116" s="9">
        <f t="shared" si="41"/>
        <v>0</v>
      </c>
      <c r="G116" s="9">
        <f t="shared" si="41"/>
        <v>0</v>
      </c>
      <c r="H116" s="9">
        <f t="shared" si="41"/>
        <v>0</v>
      </c>
      <c r="I116" s="9">
        <f t="shared" si="41"/>
        <v>0</v>
      </c>
      <c r="J116" s="9">
        <f t="shared" si="41"/>
        <v>0</v>
      </c>
      <c r="K116" s="9">
        <f t="shared" si="41"/>
        <v>0</v>
      </c>
      <c r="L116" s="9">
        <f t="shared" si="41"/>
        <v>0</v>
      </c>
      <c r="M116" s="9">
        <f t="shared" si="41"/>
        <v>0</v>
      </c>
    </row>
    <row r="117" spans="1:13" s="8" customFormat="1" hidden="1" outlineLevel="4" x14ac:dyDescent="0.35">
      <c r="A117" s="6" t="s">
        <v>4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s="8" customFormat="1" outlineLevel="3" collapsed="1" x14ac:dyDescent="0.35">
      <c r="A118" s="5" t="s">
        <v>5</v>
      </c>
      <c r="B118" s="9">
        <f t="shared" ref="B118:M118" si="42">SUM(B119:B119)</f>
        <v>0</v>
      </c>
      <c r="C118" s="9">
        <f t="shared" si="42"/>
        <v>0</v>
      </c>
      <c r="D118" s="9">
        <f t="shared" si="42"/>
        <v>0</v>
      </c>
      <c r="E118" s="9">
        <f t="shared" si="42"/>
        <v>0</v>
      </c>
      <c r="F118" s="9">
        <f t="shared" si="42"/>
        <v>0</v>
      </c>
      <c r="G118" s="9">
        <f t="shared" si="42"/>
        <v>0</v>
      </c>
      <c r="H118" s="9">
        <f t="shared" si="42"/>
        <v>0</v>
      </c>
      <c r="I118" s="9">
        <f t="shared" si="42"/>
        <v>0</v>
      </c>
      <c r="J118" s="9">
        <f t="shared" si="42"/>
        <v>0</v>
      </c>
      <c r="K118" s="9">
        <f t="shared" si="42"/>
        <v>0</v>
      </c>
      <c r="L118" s="9">
        <f t="shared" si="42"/>
        <v>0</v>
      </c>
      <c r="M118" s="9">
        <f t="shared" si="42"/>
        <v>0</v>
      </c>
    </row>
    <row r="119" spans="1:13" s="8" customFormat="1" hidden="1" outlineLevel="4" x14ac:dyDescent="0.35">
      <c r="A119" s="6" t="s">
        <v>4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s="8" customFormat="1" outlineLevel="3" collapsed="1" x14ac:dyDescent="0.35">
      <c r="A120" s="5" t="s">
        <v>6</v>
      </c>
      <c r="B120" s="9">
        <f t="shared" ref="B120:M120" si="43">SUM(B121:B123)</f>
        <v>16.819255943000002</v>
      </c>
      <c r="C120" s="9">
        <f t="shared" si="43"/>
        <v>14.639338679</v>
      </c>
      <c r="D120" s="9">
        <f t="shared" si="43"/>
        <v>12.459421415</v>
      </c>
      <c r="E120" s="9">
        <f t="shared" si="43"/>
        <v>11.479504151</v>
      </c>
      <c r="F120" s="9">
        <f t="shared" si="43"/>
        <v>10.499586887</v>
      </c>
      <c r="G120" s="9">
        <f t="shared" si="43"/>
        <v>9.5196696230000004</v>
      </c>
      <c r="H120" s="9">
        <f t="shared" si="43"/>
        <v>8.5397523589999995</v>
      </c>
      <c r="I120" s="9">
        <f t="shared" si="43"/>
        <v>7.5598350950000004</v>
      </c>
      <c r="J120" s="9">
        <f t="shared" si="43"/>
        <v>6.5799178310000004</v>
      </c>
      <c r="K120" s="9">
        <f t="shared" si="43"/>
        <v>5.6</v>
      </c>
      <c r="L120" s="9">
        <f t="shared" si="43"/>
        <v>5.6</v>
      </c>
      <c r="M120" s="9">
        <f t="shared" si="43"/>
        <v>5.6</v>
      </c>
    </row>
    <row r="121" spans="1:13" s="8" customFormat="1" hidden="1" outlineLevel="4" x14ac:dyDescent="0.35">
      <c r="A121" s="6" t="s">
        <v>7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s="8" customFormat="1" hidden="1" outlineLevel="4" x14ac:dyDescent="0.35">
      <c r="A122" s="6" t="s">
        <v>4</v>
      </c>
      <c r="B122" s="9">
        <v>16.819255943000002</v>
      </c>
      <c r="C122" s="9">
        <v>14.639338679</v>
      </c>
      <c r="D122" s="9">
        <v>12.459421415</v>
      </c>
      <c r="E122" s="9">
        <v>11.479504151</v>
      </c>
      <c r="F122" s="9">
        <v>10.499586887</v>
      </c>
      <c r="G122" s="9">
        <v>9.5196696230000004</v>
      </c>
      <c r="H122" s="9">
        <v>8.5397523589999995</v>
      </c>
      <c r="I122" s="9">
        <v>7.5598350950000004</v>
      </c>
      <c r="J122" s="9">
        <v>6.5799178310000004</v>
      </c>
      <c r="K122" s="9">
        <v>5.6</v>
      </c>
      <c r="L122" s="9">
        <v>5.6</v>
      </c>
      <c r="M122" s="9">
        <v>5.6</v>
      </c>
    </row>
    <row r="123" spans="1:13" s="8" customFormat="1" hidden="1" outlineLevel="4" x14ac:dyDescent="0.35">
      <c r="A123" s="6" t="s">
        <v>8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s="8" customFormat="1" outlineLevel="2" x14ac:dyDescent="0.35">
      <c r="A124" s="17" t="s">
        <v>9</v>
      </c>
      <c r="B124" s="18">
        <f t="shared" ref="B124:M124" si="44">B125+B127</f>
        <v>27.097743999999999</v>
      </c>
      <c r="C124" s="18">
        <f t="shared" si="44"/>
        <v>27.097743999999999</v>
      </c>
      <c r="D124" s="18">
        <f t="shared" si="44"/>
        <v>12.097744</v>
      </c>
      <c r="E124" s="18">
        <f t="shared" si="44"/>
        <v>12.097744</v>
      </c>
      <c r="F124" s="18">
        <f t="shared" si="44"/>
        <v>12.097744</v>
      </c>
      <c r="G124" s="18">
        <f t="shared" si="44"/>
        <v>12.097744</v>
      </c>
      <c r="H124" s="18">
        <f t="shared" si="44"/>
        <v>12.097744</v>
      </c>
      <c r="I124" s="18">
        <f t="shared" si="44"/>
        <v>12.097744</v>
      </c>
      <c r="J124" s="18">
        <f t="shared" si="44"/>
        <v>12.097751000000001</v>
      </c>
      <c r="K124" s="18">
        <f t="shared" si="44"/>
        <v>0</v>
      </c>
      <c r="L124" s="18">
        <f t="shared" si="44"/>
        <v>0</v>
      </c>
      <c r="M124" s="18">
        <f t="shared" si="44"/>
        <v>0</v>
      </c>
    </row>
    <row r="125" spans="1:13" s="8" customFormat="1" outlineLevel="3" collapsed="1" x14ac:dyDescent="0.35">
      <c r="A125" s="5" t="s">
        <v>5</v>
      </c>
      <c r="B125" s="9">
        <f t="shared" ref="B125:M125" si="45">SUM(B126:B126)</f>
        <v>0</v>
      </c>
      <c r="C125" s="9">
        <f t="shared" si="45"/>
        <v>0</v>
      </c>
      <c r="D125" s="9">
        <f t="shared" si="45"/>
        <v>0</v>
      </c>
      <c r="E125" s="9">
        <f t="shared" si="45"/>
        <v>0</v>
      </c>
      <c r="F125" s="9">
        <f t="shared" si="45"/>
        <v>0</v>
      </c>
      <c r="G125" s="9">
        <f t="shared" si="45"/>
        <v>0</v>
      </c>
      <c r="H125" s="9">
        <f t="shared" si="45"/>
        <v>0</v>
      </c>
      <c r="I125" s="9">
        <f t="shared" si="45"/>
        <v>0</v>
      </c>
      <c r="J125" s="9">
        <f t="shared" si="45"/>
        <v>0</v>
      </c>
      <c r="K125" s="9">
        <f t="shared" si="45"/>
        <v>0</v>
      </c>
      <c r="L125" s="9">
        <f t="shared" si="45"/>
        <v>0</v>
      </c>
      <c r="M125" s="9">
        <f t="shared" si="45"/>
        <v>0</v>
      </c>
    </row>
    <row r="126" spans="1:13" s="8" customFormat="1" hidden="1" outlineLevel="4" x14ac:dyDescent="0.35">
      <c r="A126" s="6" t="s">
        <v>4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s="8" customFormat="1" outlineLevel="3" collapsed="1" x14ac:dyDescent="0.35">
      <c r="A127" s="5" t="s">
        <v>6</v>
      </c>
      <c r="B127" s="9">
        <f t="shared" ref="B127:M127" si="46">SUM(B128:B130)</f>
        <v>27.097743999999999</v>
      </c>
      <c r="C127" s="9">
        <f t="shared" si="46"/>
        <v>27.097743999999999</v>
      </c>
      <c r="D127" s="9">
        <f t="shared" si="46"/>
        <v>12.097744</v>
      </c>
      <c r="E127" s="9">
        <f t="shared" si="46"/>
        <v>12.097744</v>
      </c>
      <c r="F127" s="9">
        <f t="shared" si="46"/>
        <v>12.097744</v>
      </c>
      <c r="G127" s="9">
        <f t="shared" si="46"/>
        <v>12.097744</v>
      </c>
      <c r="H127" s="9">
        <f t="shared" si="46"/>
        <v>12.097744</v>
      </c>
      <c r="I127" s="9">
        <f t="shared" si="46"/>
        <v>12.097744</v>
      </c>
      <c r="J127" s="9">
        <f t="shared" si="46"/>
        <v>12.097751000000001</v>
      </c>
      <c r="K127" s="9">
        <f t="shared" si="46"/>
        <v>0</v>
      </c>
      <c r="L127" s="9">
        <f t="shared" si="46"/>
        <v>0</v>
      </c>
      <c r="M127" s="9">
        <f t="shared" si="46"/>
        <v>0</v>
      </c>
    </row>
    <row r="128" spans="1:13" s="8" customFormat="1" hidden="1" outlineLevel="4" x14ac:dyDescent="0.35">
      <c r="A128" s="6" t="s">
        <v>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s="8" customFormat="1" hidden="1" outlineLevel="4" x14ac:dyDescent="0.35">
      <c r="A129" s="6" t="s">
        <v>4</v>
      </c>
      <c r="B129" s="9">
        <v>27.097743999999999</v>
      </c>
      <c r="C129" s="9">
        <v>27.097743999999999</v>
      </c>
      <c r="D129" s="9">
        <v>12.097744</v>
      </c>
      <c r="E129" s="9">
        <v>12.097744</v>
      </c>
      <c r="F129" s="9">
        <v>12.097744</v>
      </c>
      <c r="G129" s="9">
        <v>12.097744</v>
      </c>
      <c r="H129" s="9">
        <v>12.097744</v>
      </c>
      <c r="I129" s="9">
        <v>12.097744</v>
      </c>
      <c r="J129" s="9">
        <v>12.097751000000001</v>
      </c>
      <c r="K129" s="9"/>
      <c r="L129" s="9"/>
      <c r="M129" s="9"/>
    </row>
    <row r="130" spans="1:13" s="8" customFormat="1" hidden="1" outlineLevel="4" x14ac:dyDescent="0.35">
      <c r="A130" s="6" t="s">
        <v>8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s="8" customFormat="1" outlineLevel="1" x14ac:dyDescent="0.35">
      <c r="A131" s="19" t="s">
        <v>10</v>
      </c>
      <c r="B131" s="20">
        <f t="shared" ref="B131:M131" si="47">B132+B153</f>
        <v>210.10194133745</v>
      </c>
      <c r="C131" s="20">
        <f t="shared" si="47"/>
        <v>226.49908119193</v>
      </c>
      <c r="D131" s="20">
        <f t="shared" si="47"/>
        <v>190.27677840750002</v>
      </c>
      <c r="E131" s="20">
        <f t="shared" si="47"/>
        <v>280.34618595687999</v>
      </c>
      <c r="F131" s="20">
        <f t="shared" si="47"/>
        <v>175.30569180952003</v>
      </c>
      <c r="G131" s="20">
        <f t="shared" si="47"/>
        <v>170.20438728391997</v>
      </c>
      <c r="H131" s="20">
        <f t="shared" si="47"/>
        <v>159.3944681877</v>
      </c>
      <c r="I131" s="20">
        <f t="shared" si="47"/>
        <v>156.0732494961</v>
      </c>
      <c r="J131" s="20">
        <f t="shared" si="47"/>
        <v>152.72217017098998</v>
      </c>
      <c r="K131" s="20">
        <f t="shared" si="47"/>
        <v>149.04465238397</v>
      </c>
      <c r="L131" s="20">
        <f t="shared" si="47"/>
        <v>145.75511190957999</v>
      </c>
      <c r="M131" s="20">
        <f t="shared" si="47"/>
        <v>142.68703601120001</v>
      </c>
    </row>
    <row r="132" spans="1:13" s="8" customFormat="1" outlineLevel="2" x14ac:dyDescent="0.35">
      <c r="A132" s="17" t="s">
        <v>2</v>
      </c>
      <c r="B132" s="18">
        <f t="shared" ref="B132:M132" si="48">B133+B139+B143+B149</f>
        <v>61.870082762439999</v>
      </c>
      <c r="C132" s="18">
        <f t="shared" si="48"/>
        <v>58.275267033359995</v>
      </c>
      <c r="D132" s="18">
        <f t="shared" si="48"/>
        <v>51.421912043909998</v>
      </c>
      <c r="E132" s="18">
        <f t="shared" si="48"/>
        <v>47.263558519379998</v>
      </c>
      <c r="F132" s="18">
        <f t="shared" si="48"/>
        <v>40.951802644410002</v>
      </c>
      <c r="G132" s="18">
        <f t="shared" si="48"/>
        <v>38.150420783899996</v>
      </c>
      <c r="H132" s="18">
        <f t="shared" si="48"/>
        <v>34.952045689089999</v>
      </c>
      <c r="I132" s="18">
        <f t="shared" si="48"/>
        <v>32.416385043809996</v>
      </c>
      <c r="J132" s="18">
        <f t="shared" si="48"/>
        <v>29.867445952520001</v>
      </c>
      <c r="K132" s="18">
        <f t="shared" si="48"/>
        <v>27.408484983999998</v>
      </c>
      <c r="L132" s="18">
        <f t="shared" si="48"/>
        <v>24.767758241380005</v>
      </c>
      <c r="M132" s="18">
        <f t="shared" si="48"/>
        <v>22.302317450179999</v>
      </c>
    </row>
    <row r="133" spans="1:13" s="8" customFormat="1" outlineLevel="3" collapsed="1" x14ac:dyDescent="0.35">
      <c r="A133" s="5" t="s">
        <v>3</v>
      </c>
      <c r="B133" s="9">
        <f t="shared" ref="B133:M133" si="49">SUM(B134:B138)</f>
        <v>3.4121000050000003E-2</v>
      </c>
      <c r="C133" s="9">
        <f t="shared" si="49"/>
        <v>3.4121000050000003E-2</v>
      </c>
      <c r="D133" s="9">
        <f t="shared" si="49"/>
        <v>3.3663000050000003E-2</v>
      </c>
      <c r="E133" s="9">
        <f t="shared" si="49"/>
        <v>3.3663000050000003E-2</v>
      </c>
      <c r="F133" s="9">
        <f t="shared" si="49"/>
        <v>3.3663000050000003E-2</v>
      </c>
      <c r="G133" s="9">
        <f t="shared" si="49"/>
        <v>3.3663000050000003E-2</v>
      </c>
      <c r="H133" s="9">
        <f t="shared" si="49"/>
        <v>3.3663000050000003E-2</v>
      </c>
      <c r="I133" s="9">
        <f t="shared" si="49"/>
        <v>3.3663000050000003E-2</v>
      </c>
      <c r="J133" s="9">
        <f t="shared" si="49"/>
        <v>3.3663000050000003E-2</v>
      </c>
      <c r="K133" s="9">
        <f t="shared" si="49"/>
        <v>3.3663000050000003E-2</v>
      </c>
      <c r="L133" s="9">
        <f t="shared" si="49"/>
        <v>3.3515999939999999E-2</v>
      </c>
      <c r="M133" s="9">
        <f t="shared" si="49"/>
        <v>3.3515999939999999E-2</v>
      </c>
    </row>
    <row r="134" spans="1:13" s="8" customFormat="1" hidden="1" outlineLevel="4" x14ac:dyDescent="0.35">
      <c r="A134" s="6" t="s">
        <v>7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s="8" customFormat="1" hidden="1" outlineLevel="4" x14ac:dyDescent="0.35">
      <c r="A135" s="6" t="s">
        <v>11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s="8" customFormat="1" hidden="1" outlineLevel="4" x14ac:dyDescent="0.35">
      <c r="A136" s="6" t="s">
        <v>12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s="8" customFormat="1" hidden="1" outlineLevel="4" x14ac:dyDescent="0.35">
      <c r="A137" s="6" t="s">
        <v>4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s="8" customFormat="1" hidden="1" outlineLevel="4" x14ac:dyDescent="0.35">
      <c r="A138" s="6" t="s">
        <v>8</v>
      </c>
      <c r="B138" s="9">
        <v>3.4121000050000003E-2</v>
      </c>
      <c r="C138" s="9">
        <v>3.4121000050000003E-2</v>
      </c>
      <c r="D138" s="9">
        <v>3.3663000050000003E-2</v>
      </c>
      <c r="E138" s="9">
        <v>3.3663000050000003E-2</v>
      </c>
      <c r="F138" s="9">
        <v>3.3663000050000003E-2</v>
      </c>
      <c r="G138" s="9">
        <v>3.3663000050000003E-2</v>
      </c>
      <c r="H138" s="9">
        <v>3.3663000050000003E-2</v>
      </c>
      <c r="I138" s="9">
        <v>3.3663000050000003E-2</v>
      </c>
      <c r="J138" s="9">
        <v>3.3663000050000003E-2</v>
      </c>
      <c r="K138" s="9">
        <v>3.3663000050000003E-2</v>
      </c>
      <c r="L138" s="9">
        <v>3.3515999939999999E-2</v>
      </c>
      <c r="M138" s="9">
        <v>3.3515999939999999E-2</v>
      </c>
    </row>
    <row r="139" spans="1:13" s="8" customFormat="1" outlineLevel="3" collapsed="1" x14ac:dyDescent="0.35">
      <c r="A139" s="5" t="s">
        <v>13</v>
      </c>
      <c r="B139" s="9">
        <f t="shared" ref="B139:M139" si="50">SUM(B140:B142)</f>
        <v>1.83951807298</v>
      </c>
      <c r="C139" s="9">
        <f t="shared" si="50"/>
        <v>1.5460844112000001</v>
      </c>
      <c r="D139" s="9">
        <f t="shared" si="50"/>
        <v>1.2468032069399999</v>
      </c>
      <c r="E139" s="9">
        <f t="shared" si="50"/>
        <v>0.95314960440999996</v>
      </c>
      <c r="F139" s="9">
        <f t="shared" si="50"/>
        <v>0.65769354744999997</v>
      </c>
      <c r="G139" s="9">
        <f t="shared" si="50"/>
        <v>0.50593787611999996</v>
      </c>
      <c r="H139" s="9">
        <f t="shared" si="50"/>
        <v>0</v>
      </c>
      <c r="I139" s="9">
        <f t="shared" si="50"/>
        <v>0</v>
      </c>
      <c r="J139" s="9">
        <f t="shared" si="50"/>
        <v>0</v>
      </c>
      <c r="K139" s="9">
        <f t="shared" si="50"/>
        <v>0</v>
      </c>
      <c r="L139" s="9">
        <f t="shared" si="50"/>
        <v>0</v>
      </c>
      <c r="M139" s="9">
        <f t="shared" si="50"/>
        <v>0</v>
      </c>
    </row>
    <row r="140" spans="1:13" s="8" customFormat="1" hidden="1" outlineLevel="4" x14ac:dyDescent="0.35">
      <c r="A140" s="6" t="s">
        <v>7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s="8" customFormat="1" hidden="1" outlineLevel="4" x14ac:dyDescent="0.35">
      <c r="A141" s="6" t="s">
        <v>11</v>
      </c>
      <c r="B141" s="9">
        <v>1.83951807298</v>
      </c>
      <c r="C141" s="9">
        <v>1.5460844112000001</v>
      </c>
      <c r="D141" s="9">
        <v>1.2468032069399999</v>
      </c>
      <c r="E141" s="9">
        <v>0.95314960440999996</v>
      </c>
      <c r="F141" s="9">
        <v>0.65769354744999997</v>
      </c>
      <c r="G141" s="9">
        <v>0.50593787611999996</v>
      </c>
      <c r="H141" s="9"/>
      <c r="I141" s="9"/>
      <c r="J141" s="9"/>
      <c r="K141" s="9"/>
      <c r="L141" s="9"/>
      <c r="M141" s="9"/>
    </row>
    <row r="142" spans="1:13" s="8" customFormat="1" hidden="1" outlineLevel="4" x14ac:dyDescent="0.35">
      <c r="A142" s="6" t="s">
        <v>8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s="8" customFormat="1" outlineLevel="3" collapsed="1" x14ac:dyDescent="0.35">
      <c r="A143" s="5" t="s">
        <v>14</v>
      </c>
      <c r="B143" s="9">
        <f t="shared" ref="B143:M143" si="51">SUM(B144:B148)</f>
        <v>0.21503837986000002</v>
      </c>
      <c r="C143" s="9">
        <f t="shared" si="51"/>
        <v>0.19526773078999998</v>
      </c>
      <c r="D143" s="9">
        <f t="shared" si="51"/>
        <v>0.17530783901999999</v>
      </c>
      <c r="E143" s="9">
        <f t="shared" si="51"/>
        <v>0.15581235097000001</v>
      </c>
      <c r="F143" s="9">
        <f t="shared" si="51"/>
        <v>0.136315504</v>
      </c>
      <c r="G143" s="9">
        <f t="shared" si="51"/>
        <v>0.11711506948</v>
      </c>
      <c r="H143" s="9">
        <f t="shared" si="51"/>
        <v>9.783917936E-2</v>
      </c>
      <c r="I143" s="9">
        <f t="shared" si="51"/>
        <v>9.639811219000001E-2</v>
      </c>
      <c r="J143" s="9">
        <f t="shared" si="51"/>
        <v>8.0823790010000007E-2</v>
      </c>
      <c r="K143" s="9">
        <f t="shared" si="51"/>
        <v>6.5465705749999992E-2</v>
      </c>
      <c r="L143" s="9">
        <f t="shared" si="51"/>
        <v>4.9583342710000006E-2</v>
      </c>
      <c r="M143" s="9">
        <f t="shared" si="51"/>
        <v>3.4151660100000002E-2</v>
      </c>
    </row>
    <row r="144" spans="1:13" s="8" customFormat="1" hidden="1" outlineLevel="4" x14ac:dyDescent="0.35">
      <c r="A144" s="6" t="s">
        <v>15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s="8" customFormat="1" hidden="1" outlineLevel="4" x14ac:dyDescent="0.35">
      <c r="A145" s="6" t="s">
        <v>7</v>
      </c>
      <c r="B145" s="9">
        <v>3.9996705219999998E-2</v>
      </c>
      <c r="C145" s="9">
        <v>3.4675690129999999E-2</v>
      </c>
      <c r="D145" s="9">
        <v>3.006065267E-2</v>
      </c>
      <c r="E145" s="9">
        <v>2.546240747E-2</v>
      </c>
      <c r="F145" s="9">
        <v>2.086280347E-2</v>
      </c>
      <c r="G145" s="9">
        <v>1.6275260199999999E-2</v>
      </c>
      <c r="H145" s="9">
        <v>1.1663595380000001E-2</v>
      </c>
      <c r="I145" s="9">
        <v>2.228271645E-2</v>
      </c>
      <c r="J145" s="9">
        <v>1.850989695E-2</v>
      </c>
      <c r="K145" s="9">
        <v>1.4806775899999999E-2</v>
      </c>
      <c r="L145" s="9">
        <v>1.1041498320000001E-2</v>
      </c>
      <c r="M145" s="9">
        <v>7.3597833900000001E-3</v>
      </c>
    </row>
    <row r="146" spans="1:13" s="8" customFormat="1" hidden="1" outlineLevel="4" x14ac:dyDescent="0.35">
      <c r="A146" s="6" t="s">
        <v>11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s="8" customFormat="1" hidden="1" outlineLevel="4" x14ac:dyDescent="0.35">
      <c r="A147" s="6" t="s">
        <v>12</v>
      </c>
      <c r="B147" s="9">
        <v>0.15672591477</v>
      </c>
      <c r="C147" s="9">
        <v>0.14532961427999999</v>
      </c>
      <c r="D147" s="9">
        <v>0.13312290910999999</v>
      </c>
      <c r="E147" s="9">
        <v>0.12132140644</v>
      </c>
      <c r="F147" s="9">
        <v>0.10951990407999999</v>
      </c>
      <c r="G147" s="9">
        <v>9.7994272219999998E-2</v>
      </c>
      <c r="H147" s="9">
        <v>8.5916898709999995E-2</v>
      </c>
      <c r="I147" s="9">
        <v>7.4115395740000006E-2</v>
      </c>
      <c r="J147" s="9">
        <v>6.231389306E-2</v>
      </c>
      <c r="K147" s="9">
        <v>5.0658929849999999E-2</v>
      </c>
      <c r="L147" s="9">
        <v>3.8541844390000003E-2</v>
      </c>
      <c r="M147" s="9">
        <v>2.6791876709999999E-2</v>
      </c>
    </row>
    <row r="148" spans="1:13" s="8" customFormat="1" hidden="1" outlineLevel="4" x14ac:dyDescent="0.35">
      <c r="A148" s="6" t="s">
        <v>8</v>
      </c>
      <c r="B148" s="9">
        <v>1.831575987E-2</v>
      </c>
      <c r="C148" s="9">
        <v>1.5262426379999999E-2</v>
      </c>
      <c r="D148" s="9">
        <v>1.212427724E-2</v>
      </c>
      <c r="E148" s="9">
        <v>9.0285370599999994E-3</v>
      </c>
      <c r="F148" s="9">
        <v>5.9327964499999997E-3</v>
      </c>
      <c r="G148" s="9">
        <v>2.8455370600000002E-3</v>
      </c>
      <c r="H148" s="9">
        <v>2.5868526999999999E-4</v>
      </c>
      <c r="I148" s="9"/>
      <c r="J148" s="9"/>
      <c r="K148" s="9"/>
      <c r="L148" s="9"/>
      <c r="M148" s="9"/>
    </row>
    <row r="149" spans="1:13" s="8" customFormat="1" outlineLevel="3" collapsed="1" x14ac:dyDescent="0.35">
      <c r="A149" s="5" t="s">
        <v>16</v>
      </c>
      <c r="B149" s="9">
        <f t="shared" ref="B149:M149" si="52">SUM(B150:B152)</f>
        <v>59.781405309549996</v>
      </c>
      <c r="C149" s="9">
        <f t="shared" si="52"/>
        <v>56.499793891319996</v>
      </c>
      <c r="D149" s="9">
        <f t="shared" si="52"/>
        <v>49.966137997899999</v>
      </c>
      <c r="E149" s="9">
        <f t="shared" si="52"/>
        <v>46.120933563949997</v>
      </c>
      <c r="F149" s="9">
        <f t="shared" si="52"/>
        <v>40.124130592909999</v>
      </c>
      <c r="G149" s="9">
        <f t="shared" si="52"/>
        <v>37.493704838249997</v>
      </c>
      <c r="H149" s="9">
        <f t="shared" si="52"/>
        <v>34.82054350968</v>
      </c>
      <c r="I149" s="9">
        <f t="shared" si="52"/>
        <v>32.286323931569996</v>
      </c>
      <c r="J149" s="9">
        <f t="shared" si="52"/>
        <v>29.752959162460002</v>
      </c>
      <c r="K149" s="9">
        <f t="shared" si="52"/>
        <v>27.309356278199999</v>
      </c>
      <c r="L149" s="9">
        <f t="shared" si="52"/>
        <v>24.684658898730003</v>
      </c>
      <c r="M149" s="9">
        <f t="shared" si="52"/>
        <v>22.234649790139997</v>
      </c>
    </row>
    <row r="150" spans="1:13" s="8" customFormat="1" hidden="1" outlineLevel="4" x14ac:dyDescent="0.35">
      <c r="A150" s="6" t="s">
        <v>7</v>
      </c>
      <c r="B150" s="9">
        <v>9.9742006109600005</v>
      </c>
      <c r="C150" s="9">
        <v>9.4086434145000002</v>
      </c>
      <c r="D150" s="9">
        <v>8.5790608265500001</v>
      </c>
      <c r="E150" s="9">
        <v>8.3152474481799992</v>
      </c>
      <c r="F150" s="9">
        <v>4.8209055264399998</v>
      </c>
      <c r="G150" s="9">
        <v>4.5895291180699997</v>
      </c>
      <c r="H150" s="9">
        <v>4.4645803631799996</v>
      </c>
      <c r="I150" s="9">
        <v>4.3999758165299996</v>
      </c>
      <c r="J150" s="9">
        <v>4.3449119495300002</v>
      </c>
      <c r="K150" s="9">
        <v>4.3143448096299997</v>
      </c>
      <c r="L150" s="9">
        <v>4.27835984835</v>
      </c>
      <c r="M150" s="9">
        <v>4.2637575988499998</v>
      </c>
    </row>
    <row r="151" spans="1:13" s="8" customFormat="1" hidden="1" outlineLevel="4" x14ac:dyDescent="0.35">
      <c r="A151" s="6" t="s">
        <v>8</v>
      </c>
      <c r="B151" s="9">
        <v>40.049750367309997</v>
      </c>
      <c r="C151" s="9">
        <v>37.329313696939998</v>
      </c>
      <c r="D151" s="9">
        <v>34.473476258609999</v>
      </c>
      <c r="E151" s="9">
        <v>31.844594161620002</v>
      </c>
      <c r="F151" s="9">
        <v>29.342133112319999</v>
      </c>
      <c r="G151" s="9">
        <v>26.94040640335</v>
      </c>
      <c r="H151" s="9">
        <v>24.39754849318</v>
      </c>
      <c r="I151" s="9">
        <v>21.925256160890001</v>
      </c>
      <c r="J151" s="9">
        <v>19.446955258780001</v>
      </c>
      <c r="K151" s="9">
        <v>17.031242151739999</v>
      </c>
      <c r="L151" s="9">
        <v>14.473903695060001</v>
      </c>
      <c r="M151" s="9">
        <v>12.03583122641</v>
      </c>
    </row>
    <row r="152" spans="1:13" s="8" customFormat="1" hidden="1" outlineLevel="4" x14ac:dyDescent="0.35">
      <c r="A152" s="6" t="s">
        <v>17</v>
      </c>
      <c r="B152" s="9">
        <v>9.7574543312799999</v>
      </c>
      <c r="C152" s="9">
        <v>9.7618367798799994</v>
      </c>
      <c r="D152" s="9">
        <v>6.9136009127399998</v>
      </c>
      <c r="E152" s="9">
        <v>5.9610919541499996</v>
      </c>
      <c r="F152" s="9">
        <v>5.9610919541499996</v>
      </c>
      <c r="G152" s="9">
        <v>5.9637693168299997</v>
      </c>
      <c r="H152" s="9">
        <v>5.9584146533200002</v>
      </c>
      <c r="I152" s="9">
        <v>5.9610919541499996</v>
      </c>
      <c r="J152" s="9">
        <v>5.9610919541499996</v>
      </c>
      <c r="K152" s="9">
        <v>5.9637693168299997</v>
      </c>
      <c r="L152" s="9">
        <v>5.9323953553199997</v>
      </c>
      <c r="M152" s="9">
        <v>5.9350609648799999</v>
      </c>
    </row>
    <row r="153" spans="1:13" s="8" customFormat="1" outlineLevel="2" x14ac:dyDescent="0.35">
      <c r="A153" s="17" t="s">
        <v>9</v>
      </c>
      <c r="B153" s="18">
        <f t="shared" ref="B153:M153" si="53">B154+B158+B164</f>
        <v>148.23185857500999</v>
      </c>
      <c r="C153" s="18">
        <f t="shared" si="53"/>
        <v>168.22381415857001</v>
      </c>
      <c r="D153" s="18">
        <f t="shared" si="53"/>
        <v>138.85486636359002</v>
      </c>
      <c r="E153" s="18">
        <f t="shared" si="53"/>
        <v>233.08262743750001</v>
      </c>
      <c r="F153" s="18">
        <f t="shared" si="53"/>
        <v>134.35388916511002</v>
      </c>
      <c r="G153" s="18">
        <f t="shared" si="53"/>
        <v>132.05396650001998</v>
      </c>
      <c r="H153" s="18">
        <f t="shared" si="53"/>
        <v>124.44242249861</v>
      </c>
      <c r="I153" s="18">
        <f t="shared" si="53"/>
        <v>123.65686445228999</v>
      </c>
      <c r="J153" s="18">
        <f t="shared" si="53"/>
        <v>122.85472421846998</v>
      </c>
      <c r="K153" s="18">
        <f t="shared" si="53"/>
        <v>121.63616739996999</v>
      </c>
      <c r="L153" s="18">
        <f t="shared" si="53"/>
        <v>120.9873536682</v>
      </c>
      <c r="M153" s="18">
        <f t="shared" si="53"/>
        <v>120.38471856102001</v>
      </c>
    </row>
    <row r="154" spans="1:13" s="8" customFormat="1" outlineLevel="3" collapsed="1" x14ac:dyDescent="0.35">
      <c r="A154" s="5" t="s">
        <v>13</v>
      </c>
      <c r="B154" s="9">
        <f t="shared" ref="B154:M154" si="54">SUM(B155:B157)</f>
        <v>5.2385841933000004</v>
      </c>
      <c r="C154" s="9">
        <f t="shared" si="54"/>
        <v>5.2385841933000004</v>
      </c>
      <c r="D154" s="9">
        <f t="shared" si="54"/>
        <v>5.2385841933000004</v>
      </c>
      <c r="E154" s="9">
        <f t="shared" si="54"/>
        <v>5.2385841933000004</v>
      </c>
      <c r="F154" s="9">
        <f t="shared" si="54"/>
        <v>5.2385841933000004</v>
      </c>
      <c r="G154" s="9">
        <f t="shared" si="54"/>
        <v>5.2385841933000004</v>
      </c>
      <c r="H154" s="9">
        <f t="shared" si="54"/>
        <v>0</v>
      </c>
      <c r="I154" s="9">
        <f t="shared" si="54"/>
        <v>0</v>
      </c>
      <c r="J154" s="9">
        <f t="shared" si="54"/>
        <v>0</v>
      </c>
      <c r="K154" s="9">
        <f t="shared" si="54"/>
        <v>0</v>
      </c>
      <c r="L154" s="9">
        <f t="shared" si="54"/>
        <v>0</v>
      </c>
      <c r="M154" s="9">
        <f t="shared" si="54"/>
        <v>0</v>
      </c>
    </row>
    <row r="155" spans="1:13" s="8" customFormat="1" hidden="1" outlineLevel="4" x14ac:dyDescent="0.35">
      <c r="A155" s="6" t="s">
        <v>7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s="8" customFormat="1" hidden="1" outlineLevel="4" x14ac:dyDescent="0.35">
      <c r="A156" s="6" t="s">
        <v>11</v>
      </c>
      <c r="B156" s="9">
        <v>5.2385841933000004</v>
      </c>
      <c r="C156" s="9">
        <v>5.2385841933000004</v>
      </c>
      <c r="D156" s="9">
        <v>5.2385841933000004</v>
      </c>
      <c r="E156" s="9">
        <v>5.2385841933000004</v>
      </c>
      <c r="F156" s="9">
        <v>5.2385841933000004</v>
      </c>
      <c r="G156" s="9">
        <v>5.2385841933000004</v>
      </c>
      <c r="H156" s="9"/>
      <c r="I156" s="9"/>
      <c r="J156" s="9"/>
      <c r="K156" s="9"/>
      <c r="L156" s="9"/>
      <c r="M156" s="9"/>
    </row>
    <row r="157" spans="1:13" s="8" customFormat="1" hidden="1" outlineLevel="4" x14ac:dyDescent="0.35">
      <c r="A157" s="6" t="s">
        <v>8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s="8" customFormat="1" outlineLevel="3" collapsed="1" x14ac:dyDescent="0.35">
      <c r="A158" s="5" t="s">
        <v>14</v>
      </c>
      <c r="B158" s="9">
        <f t="shared" ref="B158:M158" si="55">SUM(B159:B163)</f>
        <v>3.4618669881400002</v>
      </c>
      <c r="C158" s="9">
        <f t="shared" si="55"/>
        <v>3.4483405367</v>
      </c>
      <c r="D158" s="9">
        <f t="shared" si="55"/>
        <v>3.4483405367</v>
      </c>
      <c r="E158" s="9">
        <f t="shared" si="55"/>
        <v>3.4484376327000001</v>
      </c>
      <c r="F158" s="9">
        <f t="shared" si="55"/>
        <v>3.4484376327000001</v>
      </c>
      <c r="G158" s="9">
        <f t="shared" si="55"/>
        <v>3.4484376372800001</v>
      </c>
      <c r="H158" s="9">
        <f t="shared" si="55"/>
        <v>3.1229568791499998</v>
      </c>
      <c r="I158" s="9">
        <f t="shared" si="55"/>
        <v>3.1028094591199999</v>
      </c>
      <c r="J158" s="9">
        <f t="shared" si="55"/>
        <v>3.09164342006</v>
      </c>
      <c r="K158" s="9">
        <f t="shared" si="55"/>
        <v>3.09164342006</v>
      </c>
      <c r="L158" s="9">
        <f t="shared" si="55"/>
        <v>3.07290106636</v>
      </c>
      <c r="M158" s="9">
        <f t="shared" si="55"/>
        <v>3.0675674969500002</v>
      </c>
    </row>
    <row r="159" spans="1:13" s="8" customFormat="1" hidden="1" outlineLevel="4" x14ac:dyDescent="0.35">
      <c r="A159" s="6" t="s">
        <v>15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s="8" customFormat="1" hidden="1" outlineLevel="4" x14ac:dyDescent="0.35">
      <c r="A160" s="6" t="s">
        <v>7</v>
      </c>
      <c r="B160" s="9">
        <v>0.73042837867999999</v>
      </c>
      <c r="C160" s="9">
        <v>0.71690192724000001</v>
      </c>
      <c r="D160" s="9">
        <v>0.71690192724000001</v>
      </c>
      <c r="E160" s="9">
        <v>0.71699902323999998</v>
      </c>
      <c r="F160" s="9">
        <v>0.71699902323999998</v>
      </c>
      <c r="G160" s="9">
        <v>0.71699902323999998</v>
      </c>
      <c r="H160" s="9">
        <v>0.69685160320999995</v>
      </c>
      <c r="I160" s="9">
        <v>0.67670418318000003</v>
      </c>
      <c r="J160" s="9">
        <v>0.66553814412000001</v>
      </c>
      <c r="K160" s="9">
        <v>0.66553814412000001</v>
      </c>
      <c r="L160" s="9">
        <v>0.65739014476000002</v>
      </c>
      <c r="M160" s="9">
        <v>0.65205657534999995</v>
      </c>
    </row>
    <row r="161" spans="1:13" s="8" customFormat="1" hidden="1" outlineLevel="4" x14ac:dyDescent="0.35">
      <c r="A161" s="6" t="s">
        <v>11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s="8" customFormat="1" hidden="1" outlineLevel="4" x14ac:dyDescent="0.35">
      <c r="A162" s="6" t="s">
        <v>12</v>
      </c>
      <c r="B162" s="9">
        <v>2.4261052759399999</v>
      </c>
      <c r="C162" s="9">
        <v>2.4261052759399999</v>
      </c>
      <c r="D162" s="9">
        <v>2.4261052759399999</v>
      </c>
      <c r="E162" s="9">
        <v>2.4261052759399999</v>
      </c>
      <c r="F162" s="9">
        <v>2.4261052759399999</v>
      </c>
      <c r="G162" s="9">
        <v>2.4261052759399999</v>
      </c>
      <c r="H162" s="9">
        <v>2.4261052759399999</v>
      </c>
      <c r="I162" s="9">
        <v>2.4261052759399999</v>
      </c>
      <c r="J162" s="9">
        <v>2.4261052759399999</v>
      </c>
      <c r="K162" s="9">
        <v>2.4261052759399999</v>
      </c>
      <c r="L162" s="9">
        <v>2.4155109216000001</v>
      </c>
      <c r="M162" s="9">
        <v>2.4155109216000001</v>
      </c>
    </row>
    <row r="163" spans="1:13" s="8" customFormat="1" hidden="1" outlineLevel="4" x14ac:dyDescent="0.35">
      <c r="A163" s="6" t="s">
        <v>8</v>
      </c>
      <c r="B163" s="9">
        <v>0.30533333352000003</v>
      </c>
      <c r="C163" s="9">
        <v>0.30533333352000003</v>
      </c>
      <c r="D163" s="9">
        <v>0.30533333352000003</v>
      </c>
      <c r="E163" s="9">
        <v>0.30533333352000003</v>
      </c>
      <c r="F163" s="9">
        <v>0.30533333352000003</v>
      </c>
      <c r="G163" s="9">
        <v>0.30533333810000002</v>
      </c>
      <c r="H163" s="9"/>
      <c r="I163" s="9"/>
      <c r="J163" s="9"/>
      <c r="K163" s="9"/>
      <c r="L163" s="9"/>
      <c r="M163" s="9"/>
    </row>
    <row r="164" spans="1:13" s="8" customFormat="1" outlineLevel="3" collapsed="1" x14ac:dyDescent="0.35">
      <c r="A164" s="5" t="s">
        <v>16</v>
      </c>
      <c r="B164" s="9">
        <f t="shared" ref="B164:M164" si="56">SUM(B165:B167)</f>
        <v>139.53140739356999</v>
      </c>
      <c r="C164" s="9">
        <f t="shared" si="56"/>
        <v>159.53688942857002</v>
      </c>
      <c r="D164" s="9">
        <f t="shared" si="56"/>
        <v>130.16794163359</v>
      </c>
      <c r="E164" s="9">
        <f t="shared" si="56"/>
        <v>224.3956056115</v>
      </c>
      <c r="F164" s="9">
        <f t="shared" si="56"/>
        <v>125.66686733911001</v>
      </c>
      <c r="G164" s="9">
        <f t="shared" si="56"/>
        <v>123.36694466943999</v>
      </c>
      <c r="H164" s="9">
        <f t="shared" si="56"/>
        <v>121.31946561946</v>
      </c>
      <c r="I164" s="9">
        <f t="shared" si="56"/>
        <v>120.55405499317</v>
      </c>
      <c r="J164" s="9">
        <f t="shared" si="56"/>
        <v>119.76308079840999</v>
      </c>
      <c r="K164" s="9">
        <f t="shared" si="56"/>
        <v>118.54452397991</v>
      </c>
      <c r="L164" s="9">
        <f t="shared" si="56"/>
        <v>117.91445260184</v>
      </c>
      <c r="M164" s="9">
        <f t="shared" si="56"/>
        <v>117.31715106407</v>
      </c>
    </row>
    <row r="165" spans="1:13" s="8" customFormat="1" hidden="1" outlineLevel="4" x14ac:dyDescent="0.35">
      <c r="A165" s="6" t="s">
        <v>7</v>
      </c>
      <c r="B165" s="9">
        <v>101.74409397533</v>
      </c>
      <c r="C165" s="9">
        <v>122.63786574309</v>
      </c>
      <c r="D165" s="9">
        <v>94.719401362750006</v>
      </c>
      <c r="E165" s="9">
        <v>190.80373824700001</v>
      </c>
      <c r="F165" s="9">
        <v>92.901689975950006</v>
      </c>
      <c r="G165" s="9">
        <v>90.601767306279996</v>
      </c>
      <c r="H165" s="9">
        <v>88.554288255380001</v>
      </c>
      <c r="I165" s="9">
        <v>87.788877629089995</v>
      </c>
      <c r="J165" s="9">
        <v>86.993343069239998</v>
      </c>
      <c r="K165" s="9">
        <v>86.08306806873</v>
      </c>
      <c r="L165" s="9">
        <v>85.594749882459993</v>
      </c>
      <c r="M165" s="9">
        <v>85.396448343990002</v>
      </c>
    </row>
    <row r="166" spans="1:13" s="8" customFormat="1" hidden="1" outlineLevel="4" x14ac:dyDescent="0.35">
      <c r="A166" s="6" t="s">
        <v>8</v>
      </c>
      <c r="B166" s="9">
        <v>37.787313418239997</v>
      </c>
      <c r="C166" s="9">
        <v>36.899023685480003</v>
      </c>
      <c r="D166" s="9">
        <v>35.448540270839999</v>
      </c>
      <c r="E166" s="9">
        <v>33.591867364499997</v>
      </c>
      <c r="F166" s="9">
        <v>32.765177363159999</v>
      </c>
      <c r="G166" s="9">
        <v>32.765177363159999</v>
      </c>
      <c r="H166" s="9">
        <v>32.765177364080003</v>
      </c>
      <c r="I166" s="9">
        <v>32.765177364080003</v>
      </c>
      <c r="J166" s="9">
        <v>32.769737729169996</v>
      </c>
      <c r="K166" s="9">
        <v>32.461455911180003</v>
      </c>
      <c r="L166" s="9">
        <v>32.319702719379997</v>
      </c>
      <c r="M166" s="9">
        <v>31.920702720080001</v>
      </c>
    </row>
    <row r="167" spans="1:13" s="8" customFormat="1" hidden="1" outlineLevel="4" x14ac:dyDescent="0.35">
      <c r="A167" s="6" t="s">
        <v>17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s="8" customFormat="1" x14ac:dyDescent="0.35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</sheetData>
  <mergeCells count="2">
    <mergeCell ref="A52:K53"/>
    <mergeCell ref="A1:K1"/>
  </mergeCells>
  <pageMargins left="0.7" right="0.7" top="0.75" bottom="0.75" header="0.3" footer="0.3"/>
  <pageSetup paperSize="9" scale="6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2025-10-01T19:04:22Z</cp:lastPrinted>
  <dcterms:created xsi:type="dcterms:W3CDTF">2025-10-01T17:47:02Z</dcterms:created>
  <dcterms:modified xsi:type="dcterms:W3CDTF">2025-10-01T19:04:25Z</dcterms:modified>
</cp:coreProperties>
</file>