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12000\12050\12040\12040\Аналітичні довідки\Платежі на сайт\"/>
    </mc:Choice>
  </mc:AlternateContent>
  <xr:revisionPtr revIDLastSave="0" documentId="13_ncr:1_{831D377F-68D3-4005-AD3C-0AFB64082EC5}" xr6:coauthVersionLast="36" xr6:coauthVersionMax="36" xr10:uidLastSave="{00000000-0000-0000-0000-000000000000}"/>
  <bookViews>
    <workbookView xWindow="0" yWindow="0" windowWidth="28800" windowHeight="14445" xr2:uid="{BCA8671B-F0D8-4E2F-B398-C5426B10DA0A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C7" i="1"/>
  <c r="D7" i="1"/>
  <c r="E7" i="1"/>
  <c r="F7" i="1"/>
  <c r="G7" i="1"/>
  <c r="H7" i="1"/>
  <c r="I7" i="1"/>
  <c r="J7" i="1"/>
  <c r="K7" i="1"/>
  <c r="B9" i="1"/>
  <c r="C9" i="1"/>
  <c r="D9" i="1"/>
  <c r="E9" i="1"/>
  <c r="F9" i="1"/>
  <c r="G9" i="1"/>
  <c r="H9" i="1"/>
  <c r="I9" i="1"/>
  <c r="J9" i="1"/>
  <c r="K9" i="1"/>
  <c r="B11" i="1"/>
  <c r="C11" i="1"/>
  <c r="D11" i="1"/>
  <c r="E11" i="1"/>
  <c r="F11" i="1"/>
  <c r="G11" i="1"/>
  <c r="H11" i="1"/>
  <c r="I11" i="1"/>
  <c r="J11" i="1"/>
  <c r="K11" i="1"/>
  <c r="B16" i="1"/>
  <c r="C16" i="1"/>
  <c r="D16" i="1"/>
  <c r="E16" i="1"/>
  <c r="F16" i="1"/>
  <c r="G16" i="1"/>
  <c r="G15" i="1" s="1"/>
  <c r="H16" i="1"/>
  <c r="I16" i="1"/>
  <c r="J16" i="1"/>
  <c r="K16" i="1"/>
  <c r="K15" i="1" s="1"/>
  <c r="B18" i="1"/>
  <c r="C18" i="1"/>
  <c r="D18" i="1"/>
  <c r="E18" i="1"/>
  <c r="E15" i="1" s="1"/>
  <c r="F18" i="1"/>
  <c r="G18" i="1"/>
  <c r="H18" i="1"/>
  <c r="I18" i="1"/>
  <c r="I15" i="1" s="1"/>
  <c r="J18" i="1"/>
  <c r="K18" i="1"/>
  <c r="B24" i="1"/>
  <c r="C24" i="1"/>
  <c r="D24" i="1"/>
  <c r="E24" i="1"/>
  <c r="F24" i="1"/>
  <c r="G24" i="1"/>
  <c r="H24" i="1"/>
  <c r="I24" i="1"/>
  <c r="J24" i="1"/>
  <c r="K24" i="1"/>
  <c r="B30" i="1"/>
  <c r="C30" i="1"/>
  <c r="D30" i="1"/>
  <c r="E30" i="1"/>
  <c r="F30" i="1"/>
  <c r="G30" i="1"/>
  <c r="H30" i="1"/>
  <c r="I30" i="1"/>
  <c r="J30" i="1"/>
  <c r="K30" i="1"/>
  <c r="B34" i="1"/>
  <c r="C34" i="1"/>
  <c r="D34" i="1"/>
  <c r="E34" i="1"/>
  <c r="F34" i="1"/>
  <c r="G34" i="1"/>
  <c r="H34" i="1"/>
  <c r="I34" i="1"/>
  <c r="J34" i="1"/>
  <c r="K34" i="1"/>
  <c r="B40" i="1"/>
  <c r="C40" i="1"/>
  <c r="D40" i="1"/>
  <c r="E40" i="1"/>
  <c r="F40" i="1"/>
  <c r="G40" i="1"/>
  <c r="H40" i="1"/>
  <c r="I40" i="1"/>
  <c r="J40" i="1"/>
  <c r="K40" i="1"/>
  <c r="B45" i="1"/>
  <c r="C45" i="1"/>
  <c r="D45" i="1"/>
  <c r="E45" i="1"/>
  <c r="F45" i="1"/>
  <c r="G45" i="1"/>
  <c r="H45" i="1"/>
  <c r="I45" i="1"/>
  <c r="J45" i="1"/>
  <c r="K45" i="1"/>
  <c r="B49" i="1"/>
  <c r="C49" i="1"/>
  <c r="D49" i="1"/>
  <c r="E49" i="1"/>
  <c r="F49" i="1"/>
  <c r="G49" i="1"/>
  <c r="H49" i="1"/>
  <c r="I49" i="1"/>
  <c r="J49" i="1"/>
  <c r="K49" i="1"/>
  <c r="B55" i="1"/>
  <c r="C55" i="1"/>
  <c r="D55" i="1"/>
  <c r="E55" i="1"/>
  <c r="F55" i="1"/>
  <c r="G55" i="1"/>
  <c r="H55" i="1"/>
  <c r="I55" i="1"/>
  <c r="J55" i="1"/>
  <c r="K55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M162" i="1"/>
  <c r="M161" i="1" s="1"/>
  <c r="L162" i="1"/>
  <c r="K162" i="1"/>
  <c r="J162" i="1"/>
  <c r="I162" i="1"/>
  <c r="H162" i="1"/>
  <c r="G162" i="1"/>
  <c r="G161" i="1" s="1"/>
  <c r="F162" i="1"/>
  <c r="E162" i="1"/>
  <c r="E161" i="1" s="1"/>
  <c r="D162" i="1"/>
  <c r="C162" i="1"/>
  <c r="B162" i="1"/>
  <c r="I161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M141" i="1"/>
  <c r="M140" i="1" s="1"/>
  <c r="M139" i="1" s="1"/>
  <c r="L141" i="1"/>
  <c r="K141" i="1"/>
  <c r="J141" i="1"/>
  <c r="I141" i="1"/>
  <c r="H141" i="1"/>
  <c r="G141" i="1"/>
  <c r="F141" i="1"/>
  <c r="E141" i="1"/>
  <c r="D141" i="1"/>
  <c r="C141" i="1"/>
  <c r="B141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M133" i="1"/>
  <c r="L133" i="1"/>
  <c r="K133" i="1"/>
  <c r="K132" i="1" s="1"/>
  <c r="J133" i="1"/>
  <c r="I133" i="1"/>
  <c r="H133" i="1"/>
  <c r="G133" i="1"/>
  <c r="F133" i="1"/>
  <c r="E133" i="1"/>
  <c r="D133" i="1"/>
  <c r="C133" i="1"/>
  <c r="B133" i="1"/>
  <c r="M132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M105" i="1"/>
  <c r="M104" i="1" s="1"/>
  <c r="L105" i="1"/>
  <c r="K105" i="1"/>
  <c r="J105" i="1"/>
  <c r="I105" i="1"/>
  <c r="I104" i="1" s="1"/>
  <c r="H105" i="1"/>
  <c r="H104" i="1" s="1"/>
  <c r="G105" i="1"/>
  <c r="F105" i="1"/>
  <c r="E105" i="1"/>
  <c r="E104" i="1" s="1"/>
  <c r="D105" i="1"/>
  <c r="C105" i="1"/>
  <c r="B105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M94" i="1"/>
  <c r="L94" i="1"/>
  <c r="K94" i="1"/>
  <c r="J94" i="1"/>
  <c r="I94" i="1"/>
  <c r="H94" i="1"/>
  <c r="G94" i="1"/>
  <c r="F94" i="1"/>
  <c r="E94" i="1"/>
  <c r="D94" i="1"/>
  <c r="C94" i="1"/>
  <c r="B94" i="1"/>
  <c r="M90" i="1"/>
  <c r="L90" i="1"/>
  <c r="K90" i="1"/>
  <c r="J90" i="1"/>
  <c r="I90" i="1"/>
  <c r="H90" i="1"/>
  <c r="G90" i="1"/>
  <c r="F90" i="1"/>
  <c r="E90" i="1"/>
  <c r="D90" i="1"/>
  <c r="C90" i="1"/>
  <c r="B90" i="1"/>
  <c r="M84" i="1"/>
  <c r="L84" i="1"/>
  <c r="K84" i="1"/>
  <c r="K83" i="1" s="1"/>
  <c r="J84" i="1"/>
  <c r="I84" i="1"/>
  <c r="H84" i="1"/>
  <c r="G84" i="1"/>
  <c r="G83" i="1" s="1"/>
  <c r="F84" i="1"/>
  <c r="E84" i="1"/>
  <c r="D84" i="1"/>
  <c r="C84" i="1"/>
  <c r="C83" i="1" s="1"/>
  <c r="B84" i="1"/>
  <c r="B83" i="1" s="1"/>
  <c r="M78" i="1"/>
  <c r="L78" i="1"/>
  <c r="K78" i="1"/>
  <c r="J78" i="1"/>
  <c r="I78" i="1"/>
  <c r="H78" i="1"/>
  <c r="G78" i="1"/>
  <c r="F78" i="1"/>
  <c r="E78" i="1"/>
  <c r="D78" i="1"/>
  <c r="C78" i="1"/>
  <c r="B78" i="1"/>
  <c r="M76" i="1"/>
  <c r="M75" i="1" s="1"/>
  <c r="L76" i="1"/>
  <c r="K76" i="1"/>
  <c r="J76" i="1"/>
  <c r="I76" i="1"/>
  <c r="I75" i="1" s="1"/>
  <c r="H76" i="1"/>
  <c r="G76" i="1"/>
  <c r="F76" i="1"/>
  <c r="F75" i="1" s="1"/>
  <c r="E76" i="1"/>
  <c r="E75" i="1" s="1"/>
  <c r="D76" i="1"/>
  <c r="C76" i="1"/>
  <c r="B76" i="1"/>
  <c r="M71" i="1"/>
  <c r="L71" i="1"/>
  <c r="K71" i="1"/>
  <c r="J71" i="1"/>
  <c r="I71" i="1"/>
  <c r="H71" i="1"/>
  <c r="G71" i="1"/>
  <c r="F71" i="1"/>
  <c r="E71" i="1"/>
  <c r="D71" i="1"/>
  <c r="C71" i="1"/>
  <c r="B71" i="1"/>
  <c r="M69" i="1"/>
  <c r="L69" i="1"/>
  <c r="K69" i="1"/>
  <c r="J69" i="1"/>
  <c r="I69" i="1"/>
  <c r="H69" i="1"/>
  <c r="G69" i="1"/>
  <c r="F69" i="1"/>
  <c r="E69" i="1"/>
  <c r="D69" i="1"/>
  <c r="C69" i="1"/>
  <c r="B69" i="1"/>
  <c r="M67" i="1"/>
  <c r="L67" i="1"/>
  <c r="L66" i="1" s="1"/>
  <c r="K67" i="1"/>
  <c r="J67" i="1"/>
  <c r="I67" i="1"/>
  <c r="H67" i="1"/>
  <c r="H66" i="1" s="1"/>
  <c r="G67" i="1"/>
  <c r="F67" i="1"/>
  <c r="E67" i="1"/>
  <c r="D67" i="1"/>
  <c r="D66" i="1" s="1"/>
  <c r="C67" i="1"/>
  <c r="B67" i="1"/>
  <c r="J83" i="1" l="1"/>
  <c r="C15" i="1"/>
  <c r="C161" i="1"/>
  <c r="I132" i="1"/>
  <c r="F123" i="1"/>
  <c r="C140" i="1"/>
  <c r="G140" i="1"/>
  <c r="K140" i="1"/>
  <c r="K161" i="1"/>
  <c r="E132" i="1"/>
  <c r="C75" i="1"/>
  <c r="K75" i="1"/>
  <c r="B123" i="1"/>
  <c r="J123" i="1"/>
  <c r="B132" i="1"/>
  <c r="F132" i="1"/>
  <c r="J132" i="1"/>
  <c r="D140" i="1"/>
  <c r="H140" i="1"/>
  <c r="L140" i="1"/>
  <c r="L161" i="1"/>
  <c r="K44" i="1"/>
  <c r="G44" i="1"/>
  <c r="C44" i="1"/>
  <c r="C23" i="1"/>
  <c r="C66" i="1"/>
  <c r="C65" i="1" s="1"/>
  <c r="K66" i="1"/>
  <c r="I123" i="1"/>
  <c r="I122" i="1" s="1"/>
  <c r="C132" i="1"/>
  <c r="G132" i="1"/>
  <c r="H44" i="1"/>
  <c r="D44" i="1"/>
  <c r="J23" i="1"/>
  <c r="F23" i="1"/>
  <c r="B23" i="1"/>
  <c r="J15" i="1"/>
  <c r="F15" i="1"/>
  <c r="B15" i="1"/>
  <c r="H6" i="1"/>
  <c r="D6" i="1"/>
  <c r="D123" i="1"/>
  <c r="H123" i="1"/>
  <c r="L123" i="1"/>
  <c r="I6" i="1"/>
  <c r="I5" i="1" s="1"/>
  <c r="E6" i="1"/>
  <c r="E5" i="1" s="1"/>
  <c r="K6" i="1"/>
  <c r="K5" i="1" s="1"/>
  <c r="G6" i="1"/>
  <c r="G5" i="1" s="1"/>
  <c r="C6" i="1"/>
  <c r="C5" i="1" s="1"/>
  <c r="G23" i="1"/>
  <c r="G22" i="1" s="1"/>
  <c r="E140" i="1"/>
  <c r="E139" i="1" s="1"/>
  <c r="I140" i="1"/>
  <c r="I139" i="1" s="1"/>
  <c r="J44" i="1"/>
  <c r="F44" i="1"/>
  <c r="B44" i="1"/>
  <c r="H23" i="1"/>
  <c r="H22" i="1" s="1"/>
  <c r="D23" i="1"/>
  <c r="D22" i="1" s="1"/>
  <c r="H15" i="1"/>
  <c r="D15" i="1"/>
  <c r="J6" i="1"/>
  <c r="F6" i="1"/>
  <c r="B6" i="1"/>
  <c r="G139" i="1"/>
  <c r="I23" i="1"/>
  <c r="E23" i="1"/>
  <c r="K23" i="1"/>
  <c r="I44" i="1"/>
  <c r="E44" i="1"/>
  <c r="G75" i="1"/>
  <c r="B140" i="1"/>
  <c r="F140" i="1"/>
  <c r="J140" i="1"/>
  <c r="G66" i="1"/>
  <c r="B75" i="1"/>
  <c r="J75" i="1"/>
  <c r="E83" i="1"/>
  <c r="E82" i="1" s="1"/>
  <c r="I83" i="1"/>
  <c r="I82" i="1" s="1"/>
  <c r="M83" i="1"/>
  <c r="M82" i="1" s="1"/>
  <c r="C104" i="1"/>
  <c r="C82" i="1" s="1"/>
  <c r="G104" i="1"/>
  <c r="G82" i="1" s="1"/>
  <c r="K104" i="1"/>
  <c r="K82" i="1" s="1"/>
  <c r="E123" i="1"/>
  <c r="M123" i="1"/>
  <c r="M122" i="1" s="1"/>
  <c r="M121" i="1" s="1"/>
  <c r="B161" i="1"/>
  <c r="F161" i="1"/>
  <c r="J161" i="1"/>
  <c r="D161" i="1"/>
  <c r="H161" i="1"/>
  <c r="B66" i="1"/>
  <c r="F66" i="1"/>
  <c r="F65" i="1" s="1"/>
  <c r="J66" i="1"/>
  <c r="E66" i="1"/>
  <c r="E65" i="1" s="1"/>
  <c r="E64" i="1" s="1"/>
  <c r="I66" i="1"/>
  <c r="I65" i="1" s="1"/>
  <c r="I64" i="1" s="1"/>
  <c r="M66" i="1"/>
  <c r="M65" i="1" s="1"/>
  <c r="M64" i="1" s="1"/>
  <c r="D75" i="1"/>
  <c r="D65" i="1" s="1"/>
  <c r="H75" i="1"/>
  <c r="H65" i="1" s="1"/>
  <c r="L75" i="1"/>
  <c r="L65" i="1" s="1"/>
  <c r="D83" i="1"/>
  <c r="H83" i="1"/>
  <c r="H82" i="1" s="1"/>
  <c r="L83" i="1"/>
  <c r="F83" i="1"/>
  <c r="B104" i="1"/>
  <c r="B82" i="1" s="1"/>
  <c r="F104" i="1"/>
  <c r="J104" i="1"/>
  <c r="J82" i="1" s="1"/>
  <c r="D104" i="1"/>
  <c r="L104" i="1"/>
  <c r="C123" i="1"/>
  <c r="G123" i="1"/>
  <c r="G122" i="1" s="1"/>
  <c r="K123" i="1"/>
  <c r="K122" i="1" s="1"/>
  <c r="D132" i="1"/>
  <c r="H132" i="1"/>
  <c r="L132" i="1"/>
  <c r="L122" i="1" s="1"/>
  <c r="F5" i="1" l="1"/>
  <c r="B122" i="1"/>
  <c r="K139" i="1"/>
  <c r="F122" i="1"/>
  <c r="C122" i="1"/>
  <c r="D122" i="1"/>
  <c r="B5" i="1"/>
  <c r="F22" i="1"/>
  <c r="F4" i="1" s="1"/>
  <c r="C139" i="1"/>
  <c r="H122" i="1"/>
  <c r="K22" i="1"/>
  <c r="K4" i="1" s="1"/>
  <c r="F139" i="1"/>
  <c r="F121" i="1" s="1"/>
  <c r="L139" i="1"/>
  <c r="D139" i="1"/>
  <c r="C64" i="1"/>
  <c r="I121" i="1"/>
  <c r="K65" i="1"/>
  <c r="K64" i="1" s="1"/>
  <c r="L121" i="1"/>
  <c r="K121" i="1"/>
  <c r="H139" i="1"/>
  <c r="J122" i="1"/>
  <c r="C121" i="1"/>
  <c r="H64" i="1"/>
  <c r="B65" i="1"/>
  <c r="B64" i="1" s="1"/>
  <c r="J5" i="1"/>
  <c r="E122" i="1"/>
  <c r="E121" i="1" s="1"/>
  <c r="G65" i="1"/>
  <c r="G64" i="1" s="1"/>
  <c r="J22" i="1"/>
  <c r="F82" i="1"/>
  <c r="F64" i="1" s="1"/>
  <c r="H5" i="1"/>
  <c r="H4" i="1" s="1"/>
  <c r="B22" i="1"/>
  <c r="B4" i="1" s="1"/>
  <c r="J65" i="1"/>
  <c r="J64" i="1" s="1"/>
  <c r="C22" i="1"/>
  <c r="C4" i="1" s="1"/>
  <c r="G4" i="1"/>
  <c r="G121" i="1"/>
  <c r="J139" i="1"/>
  <c r="I22" i="1"/>
  <c r="D5" i="1"/>
  <c r="D4" i="1" s="1"/>
  <c r="B139" i="1"/>
  <c r="B121" i="1" s="1"/>
  <c r="I4" i="1"/>
  <c r="E22" i="1"/>
  <c r="E4" i="1" s="1"/>
  <c r="L82" i="1"/>
  <c r="L64" i="1" s="1"/>
  <c r="D82" i="1"/>
  <c r="D64" i="1" s="1"/>
  <c r="D121" i="1" l="1"/>
  <c r="J4" i="1"/>
  <c r="H121" i="1"/>
  <c r="J121" i="1"/>
</calcChain>
</file>

<file path=xl/sharedStrings.xml><?xml version="1.0" encoding="utf-8"?>
<sst xmlns="http://schemas.openxmlformats.org/spreadsheetml/2006/main" count="179" uniqueCount="27">
  <si>
    <t>ВСЬОГО</t>
  </si>
  <si>
    <t>Внутрішній борг</t>
  </si>
  <si>
    <t>Обслуговування</t>
  </si>
  <si>
    <t>Інші зобов'язання</t>
  </si>
  <si>
    <t>UAH</t>
  </si>
  <si>
    <t>Кредити НБУ</t>
  </si>
  <si>
    <t>ОВДП</t>
  </si>
  <si>
    <t>EUR</t>
  </si>
  <si>
    <t>USD</t>
  </si>
  <si>
    <t>Погашення</t>
  </si>
  <si>
    <t>Зовнішній борг</t>
  </si>
  <si>
    <t>GBP</t>
  </si>
  <si>
    <t>JPY</t>
  </si>
  <si>
    <t>Комерційні позики</t>
  </si>
  <si>
    <t>Офіційні позики</t>
  </si>
  <si>
    <t>CAD</t>
  </si>
  <si>
    <t>Позики, надані МФО</t>
  </si>
  <si>
    <t>XDR</t>
  </si>
  <si>
    <t>І кв</t>
  </si>
  <si>
    <t>ІІ кв</t>
  </si>
  <si>
    <t>ІІІ кв</t>
  </si>
  <si>
    <t>ІV кв</t>
  </si>
  <si>
    <t>2025</t>
  </si>
  <si>
    <t>2026</t>
  </si>
  <si>
    <t xml:space="preserve">Прогнозні платежі за державним боргом у 2025-2050 роках за діючими угодами станом на 01.11.2025*										</t>
  </si>
  <si>
    <t>млрд грн</t>
  </si>
  <si>
    <t>* Платежі за зовнішніми борговими зобов'язаннями здійснюватимуться з урахуванням норм Закону України  від 19.05.2015 №436-VIII "Про особливості здійснення правочинів з державним, гарантованим державою боргом та місцевим боргом" та Постанови КМУ від 31.07.2024 №865 "Про здійснення у 2024 році правочинів з державним боргом і гарантованим державою боргом"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</si>
</sst>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49" fontId="0" fillId="0" borderId="0" xfId="0" applyNumberFormat="1"/>
    <xf numFmtId="4" fontId="0" fillId="0" borderId="0" xfId="0" applyNumberFormat="1"/>
    <xf numFmtId="49" fontId="0" fillId="0" borderId="0" xfId="0" applyNumberFormat="1" applyAlignment="1">
      <alignment horizontal="center" vertical="center" wrapText="1"/>
    </xf>
    <xf numFmtId="4" fontId="0" fillId="0" borderId="3" xfId="0" applyNumberFormat="1" applyBorder="1"/>
    <xf numFmtId="49" fontId="0" fillId="0" borderId="3" xfId="0" applyNumberFormat="1" applyBorder="1" applyAlignment="1">
      <alignment horizontal="left" indent="3"/>
    </xf>
    <xf numFmtId="49" fontId="0" fillId="0" borderId="3" xfId="0" applyNumberFormat="1" applyBorder="1" applyAlignment="1">
      <alignment horizontal="left" indent="4"/>
    </xf>
    <xf numFmtId="4" fontId="0" fillId="2" borderId="3" xfId="0" applyNumberFormat="1" applyFill="1" applyBorder="1"/>
    <xf numFmtId="0" fontId="0" fillId="0" borderId="0" xfId="0"/>
    <xf numFmtId="4" fontId="0" fillId="0" borderId="0" xfId="0" applyNumberFormat="1"/>
    <xf numFmtId="4" fontId="0" fillId="2" borderId="3" xfId="0" applyNumberFormat="1" applyFill="1" applyBorder="1"/>
    <xf numFmtId="0" fontId="0" fillId="0" borderId="0" xfId="0"/>
    <xf numFmtId="49" fontId="0" fillId="0" borderId="0" xfId="0" applyNumberFormat="1"/>
    <xf numFmtId="4" fontId="0" fillId="0" borderId="0" xfId="0" applyNumberFormat="1"/>
    <xf numFmtId="49" fontId="0" fillId="0" borderId="0" xfId="0" applyNumberFormat="1" applyAlignment="1">
      <alignment horizontal="center" vertical="center" wrapText="1"/>
    </xf>
    <xf numFmtId="4" fontId="0" fillId="0" borderId="3" xfId="0" applyNumberFormat="1" applyBorder="1"/>
    <xf numFmtId="49" fontId="0" fillId="0" borderId="3" xfId="0" applyNumberFormat="1" applyBorder="1" applyAlignment="1">
      <alignment horizontal="left" indent="3"/>
    </xf>
    <xf numFmtId="49" fontId="0" fillId="0" borderId="3" xfId="0" applyNumberFormat="1" applyBorder="1" applyAlignment="1">
      <alignment horizontal="left" indent="4"/>
    </xf>
    <xf numFmtId="4" fontId="0" fillId="2" borderId="3" xfId="0" applyNumberFormat="1" applyFill="1" applyBorder="1"/>
    <xf numFmtId="49" fontId="0" fillId="0" borderId="0" xfId="0" applyNumberFormat="1"/>
    <xf numFmtId="4" fontId="0" fillId="0" borderId="0" xfId="0" applyNumberFormat="1"/>
    <xf numFmtId="49" fontId="0" fillId="0" borderId="3" xfId="0" applyNumberForma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/>
    <xf numFmtId="4" fontId="2" fillId="0" borderId="3" xfId="0" applyNumberFormat="1" applyFont="1" applyBorder="1"/>
    <xf numFmtId="49" fontId="2" fillId="3" borderId="3" xfId="0" applyNumberFormat="1" applyFont="1" applyFill="1" applyBorder="1" applyAlignment="1">
      <alignment horizontal="left" indent="1"/>
    </xf>
    <xf numFmtId="4" fontId="2" fillId="3" borderId="3" xfId="0" applyNumberFormat="1" applyFont="1" applyFill="1" applyBorder="1"/>
    <xf numFmtId="49" fontId="2" fillId="4" borderId="3" xfId="0" applyNumberFormat="1" applyFont="1" applyFill="1" applyBorder="1" applyAlignment="1">
      <alignment horizontal="left" indent="2"/>
    </xf>
    <xf numFmtId="4" fontId="2" fillId="4" borderId="3" xfId="0" applyNumberFormat="1" applyFont="1" applyFill="1" applyBorder="1"/>
    <xf numFmtId="49" fontId="2" fillId="0" borderId="0" xfId="0" applyNumberFormat="1" applyFont="1" applyAlignment="1">
      <alignment horizontal="center"/>
    </xf>
    <xf numFmtId="4" fontId="4" fillId="0" borderId="2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justify" wrapText="1"/>
    </xf>
    <xf numFmtId="49" fontId="3" fillId="0" borderId="0" xfId="0" applyNumberFormat="1" applyFont="1" applyAlignment="1">
      <alignment horizontal="justify" wrapText="1"/>
    </xf>
  </cellXfs>
  <cellStyles count="2">
    <cellStyle name="Звичайний" xfId="0" builtinId="0"/>
    <cellStyle name="Обычный 2" xfId="1" xr:uid="{DFFA04D7-8C71-422E-9576-B52FEA89C7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6D053-E016-4069-A285-BC7070E85AAD}">
  <sheetPr>
    <outlinePr summaryBelow="0"/>
    <pageSetUpPr fitToPage="1"/>
  </sheetPr>
  <dimension ref="A1:AI177"/>
  <sheetViews>
    <sheetView tabSelected="1" zoomScale="85" zoomScaleNormal="85" workbookViewId="0">
      <selection activeCell="O34" sqref="O34"/>
    </sheetView>
  </sheetViews>
  <sheetFormatPr defaultRowHeight="15" outlineLevelRow="4" x14ac:dyDescent="0.25"/>
  <cols>
    <col min="1" max="1" width="23.85546875" style="1" bestFit="1" customWidth="1"/>
    <col min="2" max="5" width="9.140625" style="2"/>
    <col min="6" max="6" width="8.28515625" style="2" bestFit="1" customWidth="1"/>
    <col min="7" max="10" width="9.140625" style="2"/>
    <col min="11" max="35" width="8.28515625" style="2" bestFit="1" customWidth="1"/>
  </cols>
  <sheetData>
    <row r="1" spans="1:35" s="8" customFormat="1" x14ac:dyDescent="0.25">
      <c r="A1" s="31" t="s">
        <v>24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:35" s="11" customFormat="1" x14ac:dyDescent="0.25">
      <c r="A2" s="19"/>
      <c r="B2" s="20"/>
      <c r="C2" s="20"/>
      <c r="D2" s="20"/>
      <c r="E2" s="20"/>
      <c r="F2" s="20"/>
      <c r="G2" s="20"/>
      <c r="H2" s="20"/>
      <c r="I2" s="20"/>
      <c r="J2" s="32" t="s">
        <v>25</v>
      </c>
      <c r="K2" s="32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</row>
    <row r="3" spans="1:35" s="3" customFormat="1" x14ac:dyDescent="0.25">
      <c r="A3" s="21"/>
      <c r="B3" s="23" t="s">
        <v>18</v>
      </c>
      <c r="C3" s="23" t="s">
        <v>19</v>
      </c>
      <c r="D3" s="23" t="s">
        <v>20</v>
      </c>
      <c r="E3" s="23" t="s">
        <v>21</v>
      </c>
      <c r="F3" s="22" t="s">
        <v>22</v>
      </c>
      <c r="G3" s="23" t="s">
        <v>18</v>
      </c>
      <c r="H3" s="23" t="s">
        <v>19</v>
      </c>
      <c r="I3" s="23" t="s">
        <v>20</v>
      </c>
      <c r="J3" s="23" t="s">
        <v>21</v>
      </c>
      <c r="K3" s="22" t="s">
        <v>23</v>
      </c>
    </row>
    <row r="4" spans="1:35" x14ac:dyDescent="0.25">
      <c r="A4" s="25" t="s">
        <v>0</v>
      </c>
      <c r="B4" s="26">
        <f t="shared" ref="B4:K4" si="0">B5+B22</f>
        <v>218.40153107711001</v>
      </c>
      <c r="C4" s="26">
        <f t="shared" si="0"/>
        <v>283.86174536472998</v>
      </c>
      <c r="D4" s="26">
        <f t="shared" si="0"/>
        <v>194.96615369381001</v>
      </c>
      <c r="E4" s="26">
        <f t="shared" si="0"/>
        <v>264.58785668463997</v>
      </c>
      <c r="F4" s="26">
        <f t="shared" si="0"/>
        <v>961.81728682029006</v>
      </c>
      <c r="G4" s="26">
        <f t="shared" si="0"/>
        <v>209.60945444292</v>
      </c>
      <c r="H4" s="26">
        <f t="shared" si="0"/>
        <v>267.79971801175998</v>
      </c>
      <c r="I4" s="26">
        <f t="shared" si="0"/>
        <v>240.14012056543999</v>
      </c>
      <c r="J4" s="26">
        <f t="shared" si="0"/>
        <v>222.07223767126999</v>
      </c>
      <c r="K4" s="26">
        <f t="shared" si="0"/>
        <v>939.62153069139003</v>
      </c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</row>
    <row r="5" spans="1:35" outlineLevel="1" x14ac:dyDescent="0.25">
      <c r="A5" s="27" t="s">
        <v>1</v>
      </c>
      <c r="B5" s="28">
        <f t="shared" ref="B5:K5" si="1">B6+B15</f>
        <v>162.75084787505</v>
      </c>
      <c r="C5" s="28">
        <f t="shared" si="1"/>
        <v>218.47081931336999</v>
      </c>
      <c r="D5" s="28">
        <f t="shared" si="1"/>
        <v>152.18211146954002</v>
      </c>
      <c r="E5" s="28">
        <f t="shared" si="1"/>
        <v>211.41004067150999</v>
      </c>
      <c r="F5" s="28">
        <f t="shared" si="1"/>
        <v>744.81381932946999</v>
      </c>
      <c r="G5" s="28">
        <f t="shared" si="1"/>
        <v>139.12755380653999</v>
      </c>
      <c r="H5" s="28">
        <f t="shared" si="1"/>
        <v>200.84243831486</v>
      </c>
      <c r="I5" s="28">
        <f t="shared" si="1"/>
        <v>167.20274925902999</v>
      </c>
      <c r="J5" s="28">
        <f t="shared" si="1"/>
        <v>151.08936031466999</v>
      </c>
      <c r="K5" s="28">
        <f t="shared" si="1"/>
        <v>658.2621016951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</row>
    <row r="6" spans="1:35" outlineLevel="2" x14ac:dyDescent="0.25">
      <c r="A6" s="29" t="s">
        <v>2</v>
      </c>
      <c r="B6" s="30">
        <f t="shared" ref="B6:K6" si="2">B7+B9+B11</f>
        <v>35.878006927130002</v>
      </c>
      <c r="C6" s="30">
        <f t="shared" si="2"/>
        <v>87.959922589249985</v>
      </c>
      <c r="D6" s="30">
        <f t="shared" si="2"/>
        <v>44.701221791180004</v>
      </c>
      <c r="E6" s="30">
        <f t="shared" si="2"/>
        <v>84.788504161150001</v>
      </c>
      <c r="F6" s="30">
        <f t="shared" si="2"/>
        <v>253.32765546870999</v>
      </c>
      <c r="G6" s="30">
        <f t="shared" si="2"/>
        <v>35.455350849979993</v>
      </c>
      <c r="H6" s="30">
        <f t="shared" si="2"/>
        <v>91.797119741100005</v>
      </c>
      <c r="I6" s="30">
        <f t="shared" si="2"/>
        <v>47.854136426060002</v>
      </c>
      <c r="J6" s="30">
        <f t="shared" si="2"/>
        <v>73.049517184989995</v>
      </c>
      <c r="K6" s="30">
        <f t="shared" si="2"/>
        <v>248.15612420213</v>
      </c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</row>
    <row r="7" spans="1:35" outlineLevel="3" collapsed="1" x14ac:dyDescent="0.25">
      <c r="A7" s="5" t="s">
        <v>3</v>
      </c>
      <c r="B7" s="4">
        <f t="shared" ref="B7:K7" si="3">SUM(B8:B8)</f>
        <v>0</v>
      </c>
      <c r="C7" s="4">
        <f t="shared" si="3"/>
        <v>3.2950000000000001E-5</v>
      </c>
      <c r="D7" s="4">
        <f t="shared" si="3"/>
        <v>3.0199999999999999E-5</v>
      </c>
      <c r="E7" s="4">
        <f t="shared" si="3"/>
        <v>9.6974999999999999E-5</v>
      </c>
      <c r="F7" s="4">
        <f t="shared" si="3"/>
        <v>1.60125E-4</v>
      </c>
      <c r="G7" s="4">
        <f t="shared" si="3"/>
        <v>0</v>
      </c>
      <c r="H7" s="4">
        <f t="shared" si="3"/>
        <v>8.0000000000000007E-5</v>
      </c>
      <c r="I7" s="4">
        <f t="shared" si="3"/>
        <v>8.0000000000000007E-5</v>
      </c>
      <c r="J7" s="4">
        <f t="shared" si="3"/>
        <v>1.7312499999999999E-4</v>
      </c>
      <c r="K7" s="4">
        <f t="shared" si="3"/>
        <v>3.3312499999999998E-4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</row>
    <row r="8" spans="1:35" hidden="1" outlineLevel="4" x14ac:dyDescent="0.25">
      <c r="A8" s="6" t="s">
        <v>4</v>
      </c>
      <c r="B8" s="4"/>
      <c r="C8" s="4">
        <v>3.2950000000000001E-5</v>
      </c>
      <c r="D8" s="4">
        <v>3.0199999999999999E-5</v>
      </c>
      <c r="E8" s="4">
        <v>9.6974999999999999E-5</v>
      </c>
      <c r="F8" s="4">
        <v>1.60125E-4</v>
      </c>
      <c r="G8" s="4"/>
      <c r="H8" s="4">
        <v>8.0000000000000007E-5</v>
      </c>
      <c r="I8" s="4">
        <v>8.0000000000000007E-5</v>
      </c>
      <c r="J8" s="4">
        <v>1.7312499999999999E-4</v>
      </c>
      <c r="K8" s="4">
        <v>3.3312499999999998E-4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</row>
    <row r="9" spans="1:35" outlineLevel="3" collapsed="1" x14ac:dyDescent="0.25">
      <c r="A9" s="5" t="s">
        <v>5</v>
      </c>
      <c r="B9" s="4">
        <f t="shared" ref="B9:K9" si="4">SUM(B10:B10)</f>
        <v>1.793561607E-2</v>
      </c>
      <c r="C9" s="4">
        <f t="shared" si="4"/>
        <v>1.7722743860000001E-2</v>
      </c>
      <c r="D9" s="4">
        <f t="shared" si="4"/>
        <v>1.7500813260000001E-2</v>
      </c>
      <c r="E9" s="4">
        <f t="shared" si="4"/>
        <v>1.7084127229999999E-2</v>
      </c>
      <c r="F9" s="4">
        <f t="shared" si="4"/>
        <v>7.0243300420000002E-2</v>
      </c>
      <c r="G9" s="4">
        <f t="shared" si="4"/>
        <v>1.6305105520000002E-2</v>
      </c>
      <c r="H9" s="4">
        <f t="shared" si="4"/>
        <v>1.6074116520000001E-2</v>
      </c>
      <c r="I9" s="4">
        <f t="shared" si="4"/>
        <v>1.583406914E-2</v>
      </c>
      <c r="J9" s="4">
        <f t="shared" si="4"/>
        <v>1.541738311E-2</v>
      </c>
      <c r="K9" s="4">
        <f t="shared" si="4"/>
        <v>6.3630674289999994E-2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</row>
    <row r="10" spans="1:35" hidden="1" outlineLevel="4" x14ac:dyDescent="0.25">
      <c r="A10" s="6" t="s">
        <v>4</v>
      </c>
      <c r="B10" s="4">
        <v>1.793561607E-2</v>
      </c>
      <c r="C10" s="4">
        <v>1.7722743860000001E-2</v>
      </c>
      <c r="D10" s="4">
        <v>1.7500813260000001E-2</v>
      </c>
      <c r="E10" s="4">
        <v>1.7084127229999999E-2</v>
      </c>
      <c r="F10" s="4">
        <v>7.0243300420000002E-2</v>
      </c>
      <c r="G10" s="4">
        <v>1.6305105520000002E-2</v>
      </c>
      <c r="H10" s="4">
        <v>1.6074116520000001E-2</v>
      </c>
      <c r="I10" s="4">
        <v>1.583406914E-2</v>
      </c>
      <c r="J10" s="4">
        <v>1.541738311E-2</v>
      </c>
      <c r="K10" s="4">
        <v>6.3630674289999994E-2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</row>
    <row r="11" spans="1:35" outlineLevel="3" collapsed="1" x14ac:dyDescent="0.25">
      <c r="A11" s="5" t="s">
        <v>6</v>
      </c>
      <c r="B11" s="4">
        <f t="shared" ref="B11:K11" si="5">SUM(B12:B14)</f>
        <v>35.860071311060004</v>
      </c>
      <c r="C11" s="4">
        <f t="shared" si="5"/>
        <v>87.942166895389988</v>
      </c>
      <c r="D11" s="4">
        <f t="shared" si="5"/>
        <v>44.683690777920006</v>
      </c>
      <c r="E11" s="4">
        <f t="shared" si="5"/>
        <v>84.771323058920004</v>
      </c>
      <c r="F11" s="4">
        <f t="shared" si="5"/>
        <v>253.25725204328998</v>
      </c>
      <c r="G11" s="4">
        <f t="shared" si="5"/>
        <v>35.439045744459996</v>
      </c>
      <c r="H11" s="4">
        <f t="shared" si="5"/>
        <v>91.780965624580006</v>
      </c>
      <c r="I11" s="4">
        <f t="shared" si="5"/>
        <v>47.838222356919999</v>
      </c>
      <c r="J11" s="4">
        <f t="shared" si="5"/>
        <v>73.03392667688</v>
      </c>
      <c r="K11" s="4">
        <f t="shared" si="5"/>
        <v>248.09216040283999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</row>
    <row r="12" spans="1:35" hidden="1" outlineLevel="4" x14ac:dyDescent="0.25">
      <c r="A12" s="6" t="s">
        <v>7</v>
      </c>
      <c r="B12" s="4">
        <v>0.22206800082</v>
      </c>
      <c r="C12" s="4">
        <v>0.14594527767000001</v>
      </c>
      <c r="D12" s="4">
        <v>0.39573890345000001</v>
      </c>
      <c r="E12" s="4">
        <v>0.42775935671999998</v>
      </c>
      <c r="F12" s="4">
        <v>1.1915115386599999</v>
      </c>
      <c r="G12" s="4">
        <v>6.3459252359999996E-2</v>
      </c>
      <c r="H12" s="4">
        <v>0.15098387332999999</v>
      </c>
      <c r="I12" s="4">
        <v>0.35251101357999998</v>
      </c>
      <c r="J12" s="4"/>
      <c r="K12" s="4">
        <v>0.56695413927000005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</row>
    <row r="13" spans="1:35" hidden="1" outlineLevel="4" x14ac:dyDescent="0.25">
      <c r="A13" s="6" t="s">
        <v>4</v>
      </c>
      <c r="B13" s="4">
        <v>33.988348665810001</v>
      </c>
      <c r="C13" s="4">
        <v>86.664386276659997</v>
      </c>
      <c r="D13" s="4">
        <v>42.99038800764</v>
      </c>
      <c r="E13" s="4">
        <v>83.129918442120001</v>
      </c>
      <c r="F13" s="4">
        <v>246.77304139223</v>
      </c>
      <c r="G13" s="4">
        <v>34.336484230849997</v>
      </c>
      <c r="H13" s="4">
        <v>90.608417795890006</v>
      </c>
      <c r="I13" s="4">
        <v>46.91343458155</v>
      </c>
      <c r="J13" s="4">
        <v>72.377331927650005</v>
      </c>
      <c r="K13" s="4">
        <v>244.23566853593999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</row>
    <row r="14" spans="1:35" hidden="1" outlineLevel="4" x14ac:dyDescent="0.25">
      <c r="A14" s="6" t="s">
        <v>8</v>
      </c>
      <c r="B14" s="4">
        <v>1.64965464443</v>
      </c>
      <c r="C14" s="4">
        <v>1.1318353410599999</v>
      </c>
      <c r="D14" s="4">
        <v>1.29756386683</v>
      </c>
      <c r="E14" s="4">
        <v>1.2136452600800001</v>
      </c>
      <c r="F14" s="4">
        <v>5.2926991124000002</v>
      </c>
      <c r="G14" s="4">
        <v>1.03910226125</v>
      </c>
      <c r="H14" s="4">
        <v>1.02156395536</v>
      </c>
      <c r="I14" s="4">
        <v>0.57227676178999998</v>
      </c>
      <c r="J14" s="4">
        <v>0.65659474923000005</v>
      </c>
      <c r="K14" s="4">
        <v>3.28953772763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</row>
    <row r="15" spans="1:35" outlineLevel="2" x14ac:dyDescent="0.25">
      <c r="A15" s="29" t="s">
        <v>9</v>
      </c>
      <c r="B15" s="30">
        <f t="shared" ref="B15:K15" si="6">B16+B18</f>
        <v>126.87284094792</v>
      </c>
      <c r="C15" s="30">
        <f t="shared" si="6"/>
        <v>130.51089672412002</v>
      </c>
      <c r="D15" s="30">
        <f t="shared" si="6"/>
        <v>107.48088967836</v>
      </c>
      <c r="E15" s="30">
        <f t="shared" si="6"/>
        <v>126.62153651035999</v>
      </c>
      <c r="F15" s="30">
        <f t="shared" si="6"/>
        <v>491.48616386075997</v>
      </c>
      <c r="G15" s="30">
        <f t="shared" si="6"/>
        <v>103.67220295655999</v>
      </c>
      <c r="H15" s="30">
        <f t="shared" si="6"/>
        <v>109.04531857376</v>
      </c>
      <c r="I15" s="30">
        <f t="shared" si="6"/>
        <v>119.34861283296999</v>
      </c>
      <c r="J15" s="30">
        <f t="shared" si="6"/>
        <v>78.039843129679994</v>
      </c>
      <c r="K15" s="30">
        <f t="shared" si="6"/>
        <v>410.10597749296994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</row>
    <row r="16" spans="1:35" outlineLevel="3" collapsed="1" x14ac:dyDescent="0.25">
      <c r="A16" s="5" t="s">
        <v>5</v>
      </c>
      <c r="B16" s="4">
        <f t="shared" ref="B16:K16" si="7">SUM(B17:B17)</f>
        <v>3.3063130619999999E-2</v>
      </c>
      <c r="C16" s="4">
        <f t="shared" si="7"/>
        <v>3.3063130619999999E-2</v>
      </c>
      <c r="D16" s="4">
        <f t="shared" si="7"/>
        <v>3.3063130619999999E-2</v>
      </c>
      <c r="E16" s="4">
        <f t="shared" si="7"/>
        <v>3.3063130619999999E-2</v>
      </c>
      <c r="F16" s="4">
        <f t="shared" si="7"/>
        <v>0.13225252248</v>
      </c>
      <c r="G16" s="4">
        <f t="shared" si="7"/>
        <v>3.3063130619999999E-2</v>
      </c>
      <c r="H16" s="4">
        <f t="shared" si="7"/>
        <v>3.3063130619999999E-2</v>
      </c>
      <c r="I16" s="4">
        <f t="shared" si="7"/>
        <v>3.3063130619999999E-2</v>
      </c>
      <c r="J16" s="4">
        <f t="shared" si="7"/>
        <v>3.3063130619999999E-2</v>
      </c>
      <c r="K16" s="4">
        <f t="shared" si="7"/>
        <v>0.13225252248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</row>
    <row r="17" spans="1:35" hidden="1" outlineLevel="4" x14ac:dyDescent="0.25">
      <c r="A17" s="6" t="s">
        <v>4</v>
      </c>
      <c r="B17" s="4">
        <v>3.3063130619999999E-2</v>
      </c>
      <c r="C17" s="4">
        <v>3.3063130619999999E-2</v>
      </c>
      <c r="D17" s="4">
        <v>3.3063130619999999E-2</v>
      </c>
      <c r="E17" s="4">
        <v>3.3063130619999999E-2</v>
      </c>
      <c r="F17" s="4">
        <v>0.13225252248</v>
      </c>
      <c r="G17" s="4">
        <v>3.3063130619999999E-2</v>
      </c>
      <c r="H17" s="4">
        <v>3.3063130619999999E-2</v>
      </c>
      <c r="I17" s="4">
        <v>3.3063130619999999E-2</v>
      </c>
      <c r="J17" s="4">
        <v>3.3063130619999999E-2</v>
      </c>
      <c r="K17" s="4">
        <v>0.13225252248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</row>
    <row r="18" spans="1:35" outlineLevel="3" collapsed="1" x14ac:dyDescent="0.25">
      <c r="A18" s="5" t="s">
        <v>6</v>
      </c>
      <c r="B18" s="4">
        <f t="shared" ref="B18:K18" si="8">SUM(B19:B21)</f>
        <v>126.8397778173</v>
      </c>
      <c r="C18" s="4">
        <f t="shared" si="8"/>
        <v>130.47783359350001</v>
      </c>
      <c r="D18" s="4">
        <f t="shared" si="8"/>
        <v>107.44782654774001</v>
      </c>
      <c r="E18" s="4">
        <f t="shared" si="8"/>
        <v>126.58847337973999</v>
      </c>
      <c r="F18" s="4">
        <f t="shared" si="8"/>
        <v>491.35391133828</v>
      </c>
      <c r="G18" s="4">
        <f t="shared" si="8"/>
        <v>103.63913982593999</v>
      </c>
      <c r="H18" s="4">
        <f t="shared" si="8"/>
        <v>109.01225544314001</v>
      </c>
      <c r="I18" s="4">
        <f t="shared" si="8"/>
        <v>119.31554970235</v>
      </c>
      <c r="J18" s="4">
        <f t="shared" si="8"/>
        <v>78.006779999060001</v>
      </c>
      <c r="K18" s="4">
        <f t="shared" si="8"/>
        <v>409.97372497048997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</row>
    <row r="19" spans="1:35" hidden="1" outlineLevel="4" x14ac:dyDescent="0.25">
      <c r="A19" s="6" t="s">
        <v>7</v>
      </c>
      <c r="B19" s="4">
        <v>14.4569824045</v>
      </c>
      <c r="C19" s="4">
        <v>7.1878793180000002</v>
      </c>
      <c r="D19" s="4">
        <v>13.37682318045</v>
      </c>
      <c r="E19" s="4"/>
      <c r="F19" s="4">
        <v>35.02168490295</v>
      </c>
      <c r="G19" s="4"/>
      <c r="H19" s="4">
        <v>9.3199921810999999</v>
      </c>
      <c r="I19" s="4">
        <v>18.207056702349998</v>
      </c>
      <c r="J19" s="4"/>
      <c r="K19" s="4">
        <v>27.52704888345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</row>
    <row r="20" spans="1:35" hidden="1" outlineLevel="4" x14ac:dyDescent="0.25">
      <c r="A20" s="6" t="s">
        <v>4</v>
      </c>
      <c r="B20" s="4">
        <v>84.303921000000003</v>
      </c>
      <c r="C20" s="4">
        <v>111.618149</v>
      </c>
      <c r="D20" s="4">
        <v>51.27758</v>
      </c>
      <c r="E20" s="4">
        <v>87.385413354999997</v>
      </c>
      <c r="F20" s="4">
        <v>334.58506335499999</v>
      </c>
      <c r="G20" s="4">
        <v>83.074139849999995</v>
      </c>
      <c r="H20" s="4">
        <v>90.917232478860001</v>
      </c>
      <c r="I20" s="4">
        <v>101.108493</v>
      </c>
      <c r="J20" s="4">
        <v>78.006779999060001</v>
      </c>
      <c r="K20" s="4">
        <v>353.10664532791998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</row>
    <row r="21" spans="1:35" hidden="1" outlineLevel="4" x14ac:dyDescent="0.25">
      <c r="A21" s="6" t="s">
        <v>8</v>
      </c>
      <c r="B21" s="4">
        <v>28.078874412800001</v>
      </c>
      <c r="C21" s="4">
        <v>11.671805275500001</v>
      </c>
      <c r="D21" s="4">
        <v>42.793423367290004</v>
      </c>
      <c r="E21" s="4">
        <v>39.203060024739997</v>
      </c>
      <c r="F21" s="4">
        <v>121.74716308033</v>
      </c>
      <c r="G21" s="4">
        <v>20.564999975940001</v>
      </c>
      <c r="H21" s="4">
        <v>8.7750307831800001</v>
      </c>
      <c r="I21" s="4"/>
      <c r="J21" s="4"/>
      <c r="K21" s="4">
        <v>29.340030759120001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</row>
    <row r="22" spans="1:35" outlineLevel="1" x14ac:dyDescent="0.25">
      <c r="A22" s="27" t="s">
        <v>10</v>
      </c>
      <c r="B22" s="28">
        <f t="shared" ref="B22:K22" si="9">B23+B44</f>
        <v>55.650683202059994</v>
      </c>
      <c r="C22" s="28">
        <f t="shared" si="9"/>
        <v>65.390926051359997</v>
      </c>
      <c r="D22" s="28">
        <f t="shared" si="9"/>
        <v>42.784042224269996</v>
      </c>
      <c r="E22" s="28">
        <f t="shared" si="9"/>
        <v>53.177816013129998</v>
      </c>
      <c r="F22" s="28">
        <f t="shared" si="9"/>
        <v>217.00346749082001</v>
      </c>
      <c r="G22" s="28">
        <f t="shared" si="9"/>
        <v>70.481900636380004</v>
      </c>
      <c r="H22" s="28">
        <f t="shared" si="9"/>
        <v>66.957279696900002</v>
      </c>
      <c r="I22" s="28">
        <f t="shared" si="9"/>
        <v>72.93737130641</v>
      </c>
      <c r="J22" s="28">
        <f t="shared" si="9"/>
        <v>70.9828773566</v>
      </c>
      <c r="K22" s="28">
        <f t="shared" si="9"/>
        <v>281.35942899629003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</row>
    <row r="23" spans="1:35" outlineLevel="2" x14ac:dyDescent="0.25">
      <c r="A23" s="29" t="s">
        <v>2</v>
      </c>
      <c r="B23" s="30">
        <f t="shared" ref="B23:K23" si="10">B24+B30+B34+B40</f>
        <v>22.634744018759999</v>
      </c>
      <c r="C23" s="30">
        <f t="shared" si="10"/>
        <v>33.375526382659999</v>
      </c>
      <c r="D23" s="30">
        <f t="shared" si="10"/>
        <v>21.748821459470001</v>
      </c>
      <c r="E23" s="30">
        <f t="shared" si="10"/>
        <v>30.209526989990003</v>
      </c>
      <c r="F23" s="30">
        <f t="shared" si="10"/>
        <v>107.96861885088001</v>
      </c>
      <c r="G23" s="30">
        <f t="shared" si="10"/>
        <v>39.898197611420002</v>
      </c>
      <c r="H23" s="30">
        <f t="shared" si="10"/>
        <v>32.769133082739998</v>
      </c>
      <c r="I23" s="30">
        <f t="shared" si="10"/>
        <v>37.814971135489998</v>
      </c>
      <c r="J23" s="30">
        <f t="shared" si="10"/>
        <v>38.888115521999993</v>
      </c>
      <c r="K23" s="30">
        <f t="shared" si="10"/>
        <v>149.37041735165002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</row>
    <row r="24" spans="1:35" outlineLevel="3" collapsed="1" x14ac:dyDescent="0.25">
      <c r="A24" s="5" t="s">
        <v>3</v>
      </c>
      <c r="B24" s="4">
        <f t="shared" ref="B24:K24" si="11">SUM(B25:B29)</f>
        <v>1.4498916600000002E-2</v>
      </c>
      <c r="C24" s="4">
        <f t="shared" si="11"/>
        <v>5.365795122E-2</v>
      </c>
      <c r="D24" s="4">
        <f t="shared" si="11"/>
        <v>9.2713964260000004E-2</v>
      </c>
      <c r="E24" s="4">
        <f t="shared" si="11"/>
        <v>0.51417909167999998</v>
      </c>
      <c r="F24" s="4">
        <f t="shared" si="11"/>
        <v>0.67504992376000006</v>
      </c>
      <c r="G24" s="4">
        <f t="shared" si="11"/>
        <v>0.12570470487000002</v>
      </c>
      <c r="H24" s="4">
        <f t="shared" si="11"/>
        <v>0.83422658357000001</v>
      </c>
      <c r="I24" s="4">
        <f t="shared" si="11"/>
        <v>7.2285975000000004E-3</v>
      </c>
      <c r="J24" s="4">
        <f t="shared" si="11"/>
        <v>4.9033814949999997E-2</v>
      </c>
      <c r="K24" s="4">
        <f t="shared" si="11"/>
        <v>1.0161937008900002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</row>
    <row r="25" spans="1:35" hidden="1" outlineLevel="4" x14ac:dyDescent="0.25">
      <c r="A25" s="6" t="s">
        <v>7</v>
      </c>
      <c r="B25" s="4">
        <v>2.7897209100000001E-3</v>
      </c>
      <c r="C25" s="4">
        <v>2.2781585600000001E-3</v>
      </c>
      <c r="D25" s="4">
        <v>2.5523145900000002E-3</v>
      </c>
      <c r="E25" s="4">
        <v>5.0698707900000001E-3</v>
      </c>
      <c r="F25" s="4">
        <v>1.269006485E-2</v>
      </c>
      <c r="G25" s="4">
        <v>3.3315300000000001E-3</v>
      </c>
      <c r="H25" s="4">
        <v>2.3444099999999999E-3</v>
      </c>
      <c r="I25" s="4">
        <v>2.3444099999999999E-3</v>
      </c>
      <c r="J25" s="4">
        <v>2.3444099999999999E-3</v>
      </c>
      <c r="K25" s="4">
        <v>1.0364760000000001E-2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</row>
    <row r="26" spans="1:35" hidden="1" outlineLevel="4" x14ac:dyDescent="0.25">
      <c r="A26" s="6" t="s">
        <v>11</v>
      </c>
      <c r="B26" s="4">
        <v>3.3560187999999999E-4</v>
      </c>
      <c r="C26" s="4">
        <v>3.5751313000000003E-4</v>
      </c>
      <c r="D26" s="4">
        <v>3.4708063000000002E-4</v>
      </c>
      <c r="E26" s="4">
        <v>3.6562500000000001E-4</v>
      </c>
      <c r="F26" s="4">
        <v>1.4058206399999999E-3</v>
      </c>
      <c r="G26" s="4">
        <v>3.7131250000000001E-4</v>
      </c>
      <c r="H26" s="4">
        <v>3.7131250000000001E-4</v>
      </c>
      <c r="I26" s="4">
        <v>3.7131250000000001E-4</v>
      </c>
      <c r="J26" s="4">
        <v>3.7131250000000001E-4</v>
      </c>
      <c r="K26" s="4">
        <v>1.48525E-3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</row>
    <row r="27" spans="1:35" hidden="1" outlineLevel="4" x14ac:dyDescent="0.25">
      <c r="A27" s="6" t="s">
        <v>12</v>
      </c>
      <c r="B27" s="4"/>
      <c r="C27" s="4"/>
      <c r="D27" s="4"/>
      <c r="E27" s="4">
        <v>7.2922500000000001E-4</v>
      </c>
      <c r="F27" s="4">
        <v>7.2922500000000001E-4</v>
      </c>
      <c r="G27" s="4"/>
      <c r="H27" s="4"/>
      <c r="I27" s="4"/>
      <c r="J27" s="4">
        <v>6.1238000000000004E-4</v>
      </c>
      <c r="K27" s="4">
        <v>6.1238000000000004E-4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</row>
    <row r="28" spans="1:35" hidden="1" outlineLevel="4" x14ac:dyDescent="0.25">
      <c r="A28" s="6" t="s">
        <v>4</v>
      </c>
      <c r="B28" s="4"/>
      <c r="C28" s="4">
        <v>6.5251899999999999E-6</v>
      </c>
      <c r="D28" s="4"/>
      <c r="E28" s="4"/>
      <c r="F28" s="4">
        <v>6.5251899999999999E-6</v>
      </c>
      <c r="G28" s="4"/>
      <c r="H28" s="4">
        <v>6.8111300000000003E-6</v>
      </c>
      <c r="I28" s="4"/>
      <c r="J28" s="4"/>
      <c r="K28" s="4">
        <v>6.8111300000000003E-6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</row>
    <row r="29" spans="1:35" hidden="1" outlineLevel="4" x14ac:dyDescent="0.25">
      <c r="A29" s="6" t="s">
        <v>8</v>
      </c>
      <c r="B29" s="4">
        <v>1.1373593810000001E-2</v>
      </c>
      <c r="C29" s="4">
        <v>5.1015754339999997E-2</v>
      </c>
      <c r="D29" s="4">
        <v>8.981456904E-2</v>
      </c>
      <c r="E29" s="4">
        <v>0.50801437089000001</v>
      </c>
      <c r="F29" s="4">
        <v>0.66021828808000005</v>
      </c>
      <c r="G29" s="4">
        <v>0.12200186237000001</v>
      </c>
      <c r="H29" s="4">
        <v>0.83150404994000005</v>
      </c>
      <c r="I29" s="4">
        <v>4.5128750000000004E-3</v>
      </c>
      <c r="J29" s="4">
        <v>4.5705712449999998E-2</v>
      </c>
      <c r="K29" s="4">
        <v>1.0037244997600001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</row>
    <row r="30" spans="1:35" outlineLevel="3" collapsed="1" x14ac:dyDescent="0.25">
      <c r="A30" s="5" t="s">
        <v>13</v>
      </c>
      <c r="B30" s="4">
        <f t="shared" ref="B30:K30" si="12">SUM(B31:B33)</f>
        <v>4.1326998903100005</v>
      </c>
      <c r="C30" s="4">
        <f t="shared" si="12"/>
        <v>9.6421576675400011</v>
      </c>
      <c r="D30" s="4">
        <f t="shared" si="12"/>
        <v>4.0559447360999998</v>
      </c>
      <c r="E30" s="4">
        <f t="shared" si="12"/>
        <v>4.4285915177799993</v>
      </c>
      <c r="F30" s="4">
        <f t="shared" si="12"/>
        <v>22.25939381173</v>
      </c>
      <c r="G30" s="4">
        <f t="shared" si="12"/>
        <v>11.45661066862</v>
      </c>
      <c r="H30" s="4">
        <f t="shared" si="12"/>
        <v>0.20078309638</v>
      </c>
      <c r="I30" s="4">
        <f t="shared" si="12"/>
        <v>11.675001270109998</v>
      </c>
      <c r="J30" s="4">
        <f t="shared" si="12"/>
        <v>0.17380337123</v>
      </c>
      <c r="K30" s="4">
        <f t="shared" si="12"/>
        <v>23.506198406339998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</row>
    <row r="31" spans="1:35" hidden="1" outlineLevel="4" x14ac:dyDescent="0.25">
      <c r="A31" s="6" t="s">
        <v>7</v>
      </c>
      <c r="B31" s="10">
        <v>0.34567145145</v>
      </c>
      <c r="C31" s="10">
        <v>0.23753226918000003</v>
      </c>
      <c r="D31" s="10">
        <v>0.30731560660000001</v>
      </c>
      <c r="E31" s="10">
        <v>0.20708406021</v>
      </c>
      <c r="F31" s="10">
        <v>1.09760338744</v>
      </c>
      <c r="G31" s="10">
        <v>0.28192454259999999</v>
      </c>
      <c r="H31" s="10">
        <v>0.20016671762999999</v>
      </c>
      <c r="I31" s="10">
        <v>0.25606520381000003</v>
      </c>
      <c r="J31" s="10">
        <v>0.17324640248000001</v>
      </c>
      <c r="K31" s="10">
        <v>0.91140286652000002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</row>
    <row r="32" spans="1:35" hidden="1" outlineLevel="4" x14ac:dyDescent="0.25">
      <c r="A32" s="6" t="s">
        <v>11</v>
      </c>
      <c r="B32" s="4">
        <v>0.19251937827999999</v>
      </c>
      <c r="C32" s="4">
        <v>9.4046253154200006</v>
      </c>
      <c r="D32" s="4">
        <v>0.19583436121</v>
      </c>
      <c r="E32" s="4">
        <v>4.2215074575699996</v>
      </c>
      <c r="F32" s="4">
        <v>14.01448651248</v>
      </c>
      <c r="G32" s="4">
        <v>1.1784666955300001</v>
      </c>
      <c r="H32" s="4">
        <v>6.1637875000000004E-4</v>
      </c>
      <c r="I32" s="4">
        <v>1.4227166358100001</v>
      </c>
      <c r="J32" s="4">
        <v>5.5696874999999996E-4</v>
      </c>
      <c r="K32" s="4">
        <v>2.6023566788400001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pans="1:35" hidden="1" outlineLevel="4" x14ac:dyDescent="0.25">
      <c r="A33" s="6" t="s">
        <v>8</v>
      </c>
      <c r="B33" s="4">
        <v>3.5945090605800001</v>
      </c>
      <c r="C33" s="4">
        <v>8.294E-8</v>
      </c>
      <c r="D33" s="4">
        <v>3.5527947682900001</v>
      </c>
      <c r="E33" s="4"/>
      <c r="F33" s="4">
        <v>7.1473039118099999</v>
      </c>
      <c r="G33" s="4">
        <v>9.9962194304899992</v>
      </c>
      <c r="H33" s="4"/>
      <c r="I33" s="4">
        <v>9.9962194304899992</v>
      </c>
      <c r="J33" s="4"/>
      <c r="K33" s="4">
        <v>19.992438860979998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</row>
    <row r="34" spans="1:35" outlineLevel="3" collapsed="1" x14ac:dyDescent="0.25">
      <c r="A34" s="5" t="s">
        <v>14</v>
      </c>
      <c r="B34" s="4">
        <f t="shared" ref="B34:K34" si="13">SUM(B35:B39)</f>
        <v>1.75091868E-2</v>
      </c>
      <c r="C34" s="4">
        <f t="shared" si="13"/>
        <v>0.51586533505999999</v>
      </c>
      <c r="D34" s="4">
        <f t="shared" si="13"/>
        <v>2.8390605690000001E-2</v>
      </c>
      <c r="E34" s="4">
        <f t="shared" si="13"/>
        <v>8.4543645300000012E-3</v>
      </c>
      <c r="F34" s="4">
        <f t="shared" si="13"/>
        <v>0.57021949207999989</v>
      </c>
      <c r="G34" s="4">
        <f t="shared" si="13"/>
        <v>3.1950749099999995E-2</v>
      </c>
      <c r="H34" s="4">
        <f t="shared" si="13"/>
        <v>2.305281843E-2</v>
      </c>
      <c r="I34" s="4">
        <f t="shared" si="13"/>
        <v>3.2529514990000001E-2</v>
      </c>
      <c r="J34" s="4">
        <f t="shared" si="13"/>
        <v>2.3775432230000001E-2</v>
      </c>
      <c r="K34" s="4">
        <f t="shared" si="13"/>
        <v>0.11130851475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</row>
    <row r="35" spans="1:35" hidden="1" outlineLevel="4" x14ac:dyDescent="0.25">
      <c r="A35" s="6" t="s">
        <v>15</v>
      </c>
      <c r="B35" s="4"/>
      <c r="C35" s="4">
        <v>0</v>
      </c>
      <c r="D35" s="4"/>
      <c r="E35" s="4">
        <v>0</v>
      </c>
      <c r="F35" s="4">
        <v>0</v>
      </c>
      <c r="G35" s="4"/>
      <c r="H35" s="4">
        <v>0</v>
      </c>
      <c r="I35" s="4"/>
      <c r="J35" s="4">
        <v>0</v>
      </c>
      <c r="K35" s="4">
        <v>0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</row>
    <row r="36" spans="1:35" hidden="1" outlineLevel="4" x14ac:dyDescent="0.25">
      <c r="A36" s="6" t="s">
        <v>7</v>
      </c>
      <c r="B36" s="4">
        <v>7.6939299000000003E-3</v>
      </c>
      <c r="C36" s="4">
        <v>1.241495189E-2</v>
      </c>
      <c r="D36" s="4">
        <v>7.6460499100000001E-3</v>
      </c>
      <c r="E36" s="4">
        <v>8.1588851200000007E-3</v>
      </c>
      <c r="F36" s="4">
        <v>3.591381682E-2</v>
      </c>
      <c r="G36" s="4">
        <v>8.5929713999999997E-3</v>
      </c>
      <c r="H36" s="4">
        <v>2.305281843E-2</v>
      </c>
      <c r="I36" s="4">
        <v>9.5525704700000005E-3</v>
      </c>
      <c r="J36" s="4">
        <v>2.3775432230000001E-2</v>
      </c>
      <c r="K36" s="4">
        <v>6.4973792530000005E-2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</row>
    <row r="37" spans="1:35" hidden="1" outlineLevel="4" x14ac:dyDescent="0.25">
      <c r="A37" s="6" t="s">
        <v>11</v>
      </c>
      <c r="B37" s="4"/>
      <c r="C37" s="4">
        <v>0.50345030023000004</v>
      </c>
      <c r="D37" s="4"/>
      <c r="E37" s="4">
        <v>2.9547941000000001E-4</v>
      </c>
      <c r="F37" s="4">
        <v>0.50374577964</v>
      </c>
      <c r="G37" s="4"/>
      <c r="H37" s="4"/>
      <c r="I37" s="4"/>
      <c r="J37" s="4"/>
      <c r="K37" s="4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</row>
    <row r="38" spans="1:35" hidden="1" outlineLevel="4" x14ac:dyDescent="0.25">
      <c r="A38" s="6" t="s">
        <v>12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</row>
    <row r="39" spans="1:35" hidden="1" outlineLevel="4" x14ac:dyDescent="0.25">
      <c r="A39" s="6" t="s">
        <v>8</v>
      </c>
      <c r="B39" s="4">
        <v>9.8152568999999995E-3</v>
      </c>
      <c r="C39" s="4">
        <v>8.294E-8</v>
      </c>
      <c r="D39" s="4">
        <v>2.074455578E-2</v>
      </c>
      <c r="E39" s="4"/>
      <c r="F39" s="4">
        <v>3.0559895619999999E-2</v>
      </c>
      <c r="G39" s="4">
        <v>2.3357777699999999E-2</v>
      </c>
      <c r="H39" s="4"/>
      <c r="I39" s="4">
        <v>2.2976944520000001E-2</v>
      </c>
      <c r="J39" s="4"/>
      <c r="K39" s="4">
        <v>4.6334722219999999E-2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</row>
    <row r="40" spans="1:35" outlineLevel="3" collapsed="1" x14ac:dyDescent="0.25">
      <c r="A40" s="5" t="s">
        <v>16</v>
      </c>
      <c r="B40" s="4">
        <f t="shared" ref="B40:K40" si="14">SUM(B41:B43)</f>
        <v>18.47003602505</v>
      </c>
      <c r="C40" s="4">
        <f t="shared" si="14"/>
        <v>23.163845428839998</v>
      </c>
      <c r="D40" s="4">
        <f t="shared" si="14"/>
        <v>17.57177215342</v>
      </c>
      <c r="E40" s="4">
        <f t="shared" si="14"/>
        <v>25.258302016000002</v>
      </c>
      <c r="F40" s="4">
        <f t="shared" si="14"/>
        <v>84.46395562331</v>
      </c>
      <c r="G40" s="4">
        <f t="shared" si="14"/>
        <v>28.28393148883</v>
      </c>
      <c r="H40" s="4">
        <f t="shared" si="14"/>
        <v>31.711070584359998</v>
      </c>
      <c r="I40" s="4">
        <f t="shared" si="14"/>
        <v>26.100211752890001</v>
      </c>
      <c r="J40" s="4">
        <f t="shared" si="14"/>
        <v>38.641502903589995</v>
      </c>
      <c r="K40" s="4">
        <f t="shared" si="14"/>
        <v>124.73671672967001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</row>
    <row r="41" spans="1:35" hidden="1" outlineLevel="4" x14ac:dyDescent="0.25">
      <c r="A41" s="6" t="s">
        <v>7</v>
      </c>
      <c r="B41" s="4">
        <v>1.90217242687</v>
      </c>
      <c r="C41" s="4">
        <v>3.1584011579900002</v>
      </c>
      <c r="D41" s="4">
        <v>1.8599942649600001</v>
      </c>
      <c r="E41" s="4">
        <v>2.6669370514400002</v>
      </c>
      <c r="F41" s="4">
        <v>9.5875049012600009</v>
      </c>
      <c r="G41" s="4">
        <v>5.5666530830500003</v>
      </c>
      <c r="H41" s="4">
        <v>3.44747450772</v>
      </c>
      <c r="I41" s="4">
        <v>3.7030046465000002</v>
      </c>
      <c r="J41" s="4">
        <v>9.0518075157899993</v>
      </c>
      <c r="K41" s="4">
        <v>21.76893975306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</row>
    <row r="42" spans="1:35" hidden="1" outlineLevel="4" x14ac:dyDescent="0.25">
      <c r="A42" s="6" t="s">
        <v>8</v>
      </c>
      <c r="B42" s="4">
        <v>8.0299099697800003</v>
      </c>
      <c r="C42" s="4">
        <v>11.673250101520001</v>
      </c>
      <c r="D42" s="4">
        <v>7.2889596939899999</v>
      </c>
      <c r="E42" s="4">
        <v>14.54584653126</v>
      </c>
      <c r="F42" s="4">
        <v>41.537966296550003</v>
      </c>
      <c r="G42" s="4">
        <v>12.285507775519999</v>
      </c>
      <c r="H42" s="4">
        <v>18.374305301589999</v>
      </c>
      <c r="I42" s="4">
        <v>12.453654970600001</v>
      </c>
      <c r="J42" s="4">
        <v>20.17686443261</v>
      </c>
      <c r="K42" s="4">
        <v>63.290332480319996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</row>
    <row r="43" spans="1:35" hidden="1" outlineLevel="4" x14ac:dyDescent="0.25">
      <c r="A43" s="6" t="s">
        <v>17</v>
      </c>
      <c r="B43" s="4">
        <v>8.5379536284000004</v>
      </c>
      <c r="C43" s="4">
        <v>8.3321941693300001</v>
      </c>
      <c r="D43" s="4">
        <v>8.4228181944700005</v>
      </c>
      <c r="E43" s="4">
        <v>8.0455184332999998</v>
      </c>
      <c r="F43" s="4">
        <v>33.338484425499999</v>
      </c>
      <c r="G43" s="4">
        <v>10.431770630260001</v>
      </c>
      <c r="H43" s="4">
        <v>9.8892907750500001</v>
      </c>
      <c r="I43" s="4">
        <v>9.9435521357900001</v>
      </c>
      <c r="J43" s="4">
        <v>9.4128309551899996</v>
      </c>
      <c r="K43" s="4">
        <v>39.677444496290001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</row>
    <row r="44" spans="1:35" outlineLevel="2" x14ac:dyDescent="0.25">
      <c r="A44" s="29" t="s">
        <v>9</v>
      </c>
      <c r="B44" s="30">
        <f t="shared" ref="B44:K44" si="15">B45+B49+B55</f>
        <v>33.015939183299999</v>
      </c>
      <c r="C44" s="30">
        <f t="shared" si="15"/>
        <v>32.015399668699999</v>
      </c>
      <c r="D44" s="30">
        <f t="shared" si="15"/>
        <v>21.035220764799998</v>
      </c>
      <c r="E44" s="30">
        <f t="shared" si="15"/>
        <v>22.968289023139999</v>
      </c>
      <c r="F44" s="30">
        <f t="shared" si="15"/>
        <v>109.03484863993999</v>
      </c>
      <c r="G44" s="30">
        <f t="shared" si="15"/>
        <v>30.583703024959998</v>
      </c>
      <c r="H44" s="30">
        <f t="shared" si="15"/>
        <v>34.188146614159997</v>
      </c>
      <c r="I44" s="30">
        <f t="shared" si="15"/>
        <v>35.122400170920002</v>
      </c>
      <c r="J44" s="30">
        <f t="shared" si="15"/>
        <v>32.0947618346</v>
      </c>
      <c r="K44" s="30">
        <f t="shared" si="15"/>
        <v>131.98901164464002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</row>
    <row r="45" spans="1:35" outlineLevel="3" collapsed="1" x14ac:dyDescent="0.25">
      <c r="A45" s="5" t="s">
        <v>13</v>
      </c>
      <c r="B45" s="4">
        <f t="shared" ref="B45:K45" si="16">SUM(B46:B48)</f>
        <v>1.9739176511800001</v>
      </c>
      <c r="C45" s="4">
        <f t="shared" si="16"/>
        <v>1.93923886937</v>
      </c>
      <c r="D45" s="4">
        <f t="shared" si="16"/>
        <v>2.0908624232599999</v>
      </c>
      <c r="E45" s="4">
        <f t="shared" si="16"/>
        <v>2.0414360989000002</v>
      </c>
      <c r="F45" s="4">
        <f t="shared" si="16"/>
        <v>8.0454550427099996</v>
      </c>
      <c r="G45" s="4">
        <f t="shared" si="16"/>
        <v>2.2448074710400001</v>
      </c>
      <c r="H45" s="4">
        <f t="shared" si="16"/>
        <v>1.9275210113600001</v>
      </c>
      <c r="I45" s="4">
        <f t="shared" si="16"/>
        <v>2.15220781295</v>
      </c>
      <c r="J45" s="4">
        <f t="shared" si="16"/>
        <v>1.8890871681700001</v>
      </c>
      <c r="K45" s="4">
        <f t="shared" si="16"/>
        <v>8.2136234635200012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</row>
    <row r="46" spans="1:35" hidden="1" outlineLevel="4" x14ac:dyDescent="0.25">
      <c r="A46" s="6" t="s">
        <v>7</v>
      </c>
      <c r="B46" s="7">
        <v>1.9739176511800001</v>
      </c>
      <c r="C46" s="7">
        <v>1.93923886937</v>
      </c>
      <c r="D46" s="7">
        <v>2.0908624232599999</v>
      </c>
      <c r="E46" s="7">
        <v>2.0414360989000002</v>
      </c>
      <c r="F46" s="7">
        <v>8.0454550427099996</v>
      </c>
      <c r="G46" s="7">
        <v>2.2448074710400001</v>
      </c>
      <c r="H46" s="7">
        <v>1.9275210113600001</v>
      </c>
      <c r="I46" s="7">
        <v>2.15220781295</v>
      </c>
      <c r="J46" s="7">
        <v>1.8890871681700001</v>
      </c>
      <c r="K46" s="7">
        <v>8.2136234635200012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</row>
    <row r="47" spans="1:35" hidden="1" outlineLevel="4" x14ac:dyDescent="0.25">
      <c r="A47" s="6" t="s">
        <v>11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</row>
    <row r="48" spans="1:35" hidden="1" outlineLevel="4" x14ac:dyDescent="0.25">
      <c r="A48" s="6" t="s">
        <v>8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</row>
    <row r="49" spans="1:35" outlineLevel="3" collapsed="1" x14ac:dyDescent="0.25">
      <c r="A49" s="5" t="s">
        <v>14</v>
      </c>
      <c r="B49" s="4">
        <f t="shared" ref="B49:K49" si="17">SUM(B50:B54)</f>
        <v>0.2137175768</v>
      </c>
      <c r="C49" s="4">
        <f t="shared" si="17"/>
        <v>0.10224711753</v>
      </c>
      <c r="D49" s="4">
        <f t="shared" si="17"/>
        <v>0.20435015383999999</v>
      </c>
      <c r="E49" s="4">
        <f t="shared" si="17"/>
        <v>0.10086952648</v>
      </c>
      <c r="F49" s="4">
        <f t="shared" si="17"/>
        <v>0.62118437464999998</v>
      </c>
      <c r="G49" s="4">
        <f t="shared" si="17"/>
        <v>0.23365368269</v>
      </c>
      <c r="H49" s="4">
        <f t="shared" si="17"/>
        <v>0.10889736513000001</v>
      </c>
      <c r="I49" s="4">
        <f t="shared" si="17"/>
        <v>0.24980501265999999</v>
      </c>
      <c r="J49" s="4">
        <f t="shared" si="17"/>
        <v>0.10493359415</v>
      </c>
      <c r="K49" s="4">
        <f t="shared" si="17"/>
        <v>0.69728965463000003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</row>
    <row r="50" spans="1:35" hidden="1" outlineLevel="4" x14ac:dyDescent="0.25">
      <c r="A50" s="6" t="s">
        <v>15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</row>
    <row r="51" spans="1:35" hidden="1" outlineLevel="4" x14ac:dyDescent="0.25">
      <c r="A51" s="6" t="s">
        <v>7</v>
      </c>
      <c r="B51" s="4">
        <v>0.2137175768</v>
      </c>
      <c r="C51" s="4">
        <v>0.10224711753</v>
      </c>
      <c r="D51" s="4">
        <v>0.20435015383999999</v>
      </c>
      <c r="E51" s="4">
        <v>0.10086952648</v>
      </c>
      <c r="F51" s="4">
        <v>0.62118437464999998</v>
      </c>
      <c r="G51" s="4">
        <v>0.23365368269</v>
      </c>
      <c r="H51" s="4">
        <v>0.10889736513000001</v>
      </c>
      <c r="I51" s="4">
        <v>0.24980501265999999</v>
      </c>
      <c r="J51" s="4">
        <v>0.10493359415</v>
      </c>
      <c r="K51" s="4">
        <v>0.69728965463000003</v>
      </c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</row>
    <row r="52" spans="1:35" hidden="1" outlineLevel="4" x14ac:dyDescent="0.25">
      <c r="A52" s="6" t="s">
        <v>11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</row>
    <row r="53" spans="1:35" hidden="1" outlineLevel="4" x14ac:dyDescent="0.25">
      <c r="A53" s="6" t="s">
        <v>12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</row>
    <row r="54" spans="1:35" hidden="1" outlineLevel="4" x14ac:dyDescent="0.25">
      <c r="A54" s="6" t="s">
        <v>8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</row>
    <row r="55" spans="1:35" outlineLevel="3" collapsed="1" x14ac:dyDescent="0.25">
      <c r="A55" s="5" t="s">
        <v>16</v>
      </c>
      <c r="B55" s="4">
        <f t="shared" ref="B55:K55" si="18">SUM(B56:B58)</f>
        <v>30.828303955319999</v>
      </c>
      <c r="C55" s="4">
        <f t="shared" si="18"/>
        <v>29.973913681799999</v>
      </c>
      <c r="D55" s="4">
        <f t="shared" si="18"/>
        <v>18.740008187699999</v>
      </c>
      <c r="E55" s="4">
        <f t="shared" si="18"/>
        <v>20.825983397759998</v>
      </c>
      <c r="F55" s="4">
        <f t="shared" si="18"/>
        <v>100.36820922257999</v>
      </c>
      <c r="G55" s="4">
        <f t="shared" si="18"/>
        <v>28.10524187123</v>
      </c>
      <c r="H55" s="4">
        <f t="shared" si="18"/>
        <v>32.15172823767</v>
      </c>
      <c r="I55" s="4">
        <f t="shared" si="18"/>
        <v>32.720387345310002</v>
      </c>
      <c r="J55" s="4">
        <f t="shared" si="18"/>
        <v>30.100741072280002</v>
      </c>
      <c r="K55" s="4">
        <f t="shared" si="18"/>
        <v>123.07809852649001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</row>
    <row r="56" spans="1:35" hidden="1" outlineLevel="4" x14ac:dyDescent="0.25">
      <c r="A56" s="6" t="s">
        <v>7</v>
      </c>
      <c r="B56" s="4">
        <v>0.63672459252000002</v>
      </c>
      <c r="C56" s="4">
        <v>3.8772258211600001</v>
      </c>
      <c r="D56" s="4">
        <v>0.70201810756000005</v>
      </c>
      <c r="E56" s="4">
        <v>4.1368418334100001</v>
      </c>
      <c r="F56" s="4">
        <v>9.3528103546499999</v>
      </c>
      <c r="G56" s="4">
        <v>0.75462422864000001</v>
      </c>
      <c r="H56" s="4">
        <v>7.0319306161000004</v>
      </c>
      <c r="I56" s="4">
        <v>5.2390239250199997</v>
      </c>
      <c r="J56" s="4">
        <v>4.82713470782</v>
      </c>
      <c r="K56" s="4">
        <v>17.85271347758</v>
      </c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</row>
    <row r="57" spans="1:35" hidden="1" outlineLevel="4" x14ac:dyDescent="0.25">
      <c r="A57" s="6" t="s">
        <v>8</v>
      </c>
      <c r="B57" s="4">
        <v>7.6696294288800004</v>
      </c>
      <c r="C57" s="4">
        <v>4.8975591556399998</v>
      </c>
      <c r="D57" s="4">
        <v>7.4108558651400003</v>
      </c>
      <c r="E57" s="4">
        <v>5.2537134279100002</v>
      </c>
      <c r="F57" s="4">
        <v>25.231757877570001</v>
      </c>
      <c r="G57" s="4">
        <v>7.9799300402600002</v>
      </c>
      <c r="H57" s="4">
        <v>5.7491100192399998</v>
      </c>
      <c r="I57" s="4">
        <v>8.1106758179600007</v>
      </c>
      <c r="J57" s="4">
        <v>5.9029187621299997</v>
      </c>
      <c r="K57" s="4">
        <v>27.742634639590001</v>
      </c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</row>
    <row r="58" spans="1:35" hidden="1" outlineLevel="4" x14ac:dyDescent="0.25">
      <c r="A58" s="6" t="s">
        <v>17</v>
      </c>
      <c r="B58" s="4">
        <v>22.521949933919998</v>
      </c>
      <c r="C58" s="4">
        <v>21.199128705</v>
      </c>
      <c r="D58" s="4">
        <v>10.627134215</v>
      </c>
      <c r="E58" s="4">
        <v>11.435428136440001</v>
      </c>
      <c r="F58" s="4">
        <v>65.783640990359999</v>
      </c>
      <c r="G58" s="4">
        <v>19.370687602330001</v>
      </c>
      <c r="H58" s="4">
        <v>19.370687602330001</v>
      </c>
      <c r="I58" s="4">
        <v>19.370687602330001</v>
      </c>
      <c r="J58" s="4">
        <v>19.370687602330001</v>
      </c>
      <c r="K58" s="4">
        <v>77.482750409320005</v>
      </c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</row>
    <row r="59" spans="1:35" x14ac:dyDescent="0.25">
      <c r="A59" s="33" t="s">
        <v>26</v>
      </c>
      <c r="B59" s="33"/>
      <c r="C59" s="33"/>
      <c r="D59" s="33"/>
      <c r="E59" s="33"/>
      <c r="F59" s="33"/>
      <c r="G59" s="33"/>
      <c r="H59" s="33"/>
      <c r="I59" s="33"/>
      <c r="J59" s="33"/>
      <c r="K59" s="33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</row>
    <row r="60" spans="1:35" x14ac:dyDescent="0.25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</row>
    <row r="61" spans="1:35" x14ac:dyDescent="0.25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</row>
    <row r="62" spans="1:35" x14ac:dyDescent="0.25">
      <c r="L62" s="32" t="s">
        <v>25</v>
      </c>
      <c r="M62" s="32"/>
    </row>
    <row r="63" spans="1:35" s="14" customFormat="1" x14ac:dyDescent="0.25">
      <c r="A63" s="24"/>
      <c r="B63" s="24">
        <v>2027</v>
      </c>
      <c r="C63" s="24">
        <v>2028</v>
      </c>
      <c r="D63" s="24">
        <v>2029</v>
      </c>
      <c r="E63" s="24">
        <v>2030</v>
      </c>
      <c r="F63" s="24">
        <v>2031</v>
      </c>
      <c r="G63" s="24">
        <v>2032</v>
      </c>
      <c r="H63" s="24">
        <v>2033</v>
      </c>
      <c r="I63" s="24">
        <v>2034</v>
      </c>
      <c r="J63" s="24">
        <v>2035</v>
      </c>
      <c r="K63" s="24">
        <v>2036</v>
      </c>
      <c r="L63" s="24">
        <v>2037</v>
      </c>
      <c r="M63" s="24">
        <v>2038</v>
      </c>
    </row>
    <row r="64" spans="1:35" s="11" customFormat="1" x14ac:dyDescent="0.25">
      <c r="A64" s="25" t="s">
        <v>0</v>
      </c>
      <c r="B64" s="26">
        <f t="shared" ref="B64:M64" si="19">B65+B82</f>
        <v>889.81603695407989</v>
      </c>
      <c r="C64" s="26">
        <f t="shared" si="19"/>
        <v>632.80474318096003</v>
      </c>
      <c r="D64" s="26">
        <f t="shared" si="19"/>
        <v>656.11688197857995</v>
      </c>
      <c r="E64" s="26">
        <f t="shared" si="19"/>
        <v>474.70513718635993</v>
      </c>
      <c r="F64" s="26">
        <f t="shared" si="19"/>
        <v>477.67971541303001</v>
      </c>
      <c r="G64" s="26">
        <f t="shared" si="19"/>
        <v>477.39072441848003</v>
      </c>
      <c r="H64" s="26">
        <f t="shared" si="19"/>
        <v>406.18965200935997</v>
      </c>
      <c r="I64" s="26">
        <f t="shared" si="19"/>
        <v>632.53984404092012</v>
      </c>
      <c r="J64" s="26">
        <f t="shared" si="19"/>
        <v>626.00983517964005</v>
      </c>
      <c r="K64" s="26">
        <f t="shared" si="19"/>
        <v>574.39025819078006</v>
      </c>
      <c r="L64" s="26">
        <f t="shared" si="19"/>
        <v>423.29631959990002</v>
      </c>
      <c r="M64" s="26">
        <f t="shared" si="19"/>
        <v>264.64124313155997</v>
      </c>
    </row>
    <row r="65" spans="1:13" s="11" customFormat="1" outlineLevel="1" x14ac:dyDescent="0.25">
      <c r="A65" s="27" t="s">
        <v>1</v>
      </c>
      <c r="B65" s="28">
        <f t="shared" ref="B65:M65" si="20">B66+B75</f>
        <v>566.91090293257992</v>
      </c>
      <c r="C65" s="28">
        <f t="shared" si="20"/>
        <v>324.38371641372999</v>
      </c>
      <c r="D65" s="28">
        <f t="shared" si="20"/>
        <v>213.40483810409</v>
      </c>
      <c r="E65" s="28">
        <f t="shared" si="20"/>
        <v>102.22254031716</v>
      </c>
      <c r="F65" s="28">
        <f t="shared" si="20"/>
        <v>120.03797459015</v>
      </c>
      <c r="G65" s="28">
        <f t="shared" si="20"/>
        <v>102.30892037626001</v>
      </c>
      <c r="H65" s="28">
        <f t="shared" si="20"/>
        <v>106.91301938049</v>
      </c>
      <c r="I65" s="28">
        <f t="shared" si="20"/>
        <v>102.07368877196001</v>
      </c>
      <c r="J65" s="28">
        <f t="shared" si="20"/>
        <v>109.24114873276001</v>
      </c>
      <c r="K65" s="28">
        <f t="shared" si="20"/>
        <v>124.039642125</v>
      </c>
      <c r="L65" s="28">
        <f t="shared" si="20"/>
        <v>165.276834471</v>
      </c>
      <c r="M65" s="28">
        <f t="shared" si="20"/>
        <v>46.096917206999997</v>
      </c>
    </row>
    <row r="66" spans="1:13" s="11" customFormat="1" outlineLevel="2" x14ac:dyDescent="0.25">
      <c r="A66" s="29" t="s">
        <v>2</v>
      </c>
      <c r="B66" s="30">
        <f t="shared" ref="B66:M66" si="21">B67+B69+B71</f>
        <v>180.36738525836998</v>
      </c>
      <c r="C66" s="30">
        <f t="shared" si="21"/>
        <v>124.81015613</v>
      </c>
      <c r="D66" s="30">
        <f t="shared" si="21"/>
        <v>85.638194581609994</v>
      </c>
      <c r="E66" s="30">
        <f t="shared" si="21"/>
        <v>65.172486794679998</v>
      </c>
      <c r="F66" s="30">
        <f t="shared" si="21"/>
        <v>61.846924078560001</v>
      </c>
      <c r="G66" s="30">
        <f t="shared" si="21"/>
        <v>57.277968853779996</v>
      </c>
      <c r="H66" s="30">
        <f t="shared" si="21"/>
        <v>53.932902858010003</v>
      </c>
      <c r="I66" s="30">
        <f t="shared" si="21"/>
        <v>49.84369224948</v>
      </c>
      <c r="J66" s="30">
        <f t="shared" si="21"/>
        <v>45.171152209780004</v>
      </c>
      <c r="K66" s="30">
        <f t="shared" si="21"/>
        <v>40.118598124999998</v>
      </c>
      <c r="L66" s="30">
        <f t="shared" si="21"/>
        <v>33.179090471000002</v>
      </c>
      <c r="M66" s="30">
        <f t="shared" si="21"/>
        <v>18.999173206999998</v>
      </c>
    </row>
    <row r="67" spans="1:13" s="11" customFormat="1" outlineLevel="3" collapsed="1" x14ac:dyDescent="0.25">
      <c r="A67" s="16" t="s">
        <v>3</v>
      </c>
      <c r="B67" s="15">
        <f t="shared" ref="B67:M67" si="22">SUM(B68:B68)</f>
        <v>3.3312499999999998E-4</v>
      </c>
      <c r="C67" s="15">
        <f t="shared" si="22"/>
        <v>3.3312499999999998E-4</v>
      </c>
      <c r="D67" s="15">
        <f t="shared" si="22"/>
        <v>0</v>
      </c>
      <c r="E67" s="15">
        <f t="shared" si="22"/>
        <v>0</v>
      </c>
      <c r="F67" s="15">
        <f t="shared" si="22"/>
        <v>0</v>
      </c>
      <c r="G67" s="15">
        <f t="shared" si="22"/>
        <v>0</v>
      </c>
      <c r="H67" s="15">
        <f t="shared" si="22"/>
        <v>0</v>
      </c>
      <c r="I67" s="15">
        <f t="shared" si="22"/>
        <v>0</v>
      </c>
      <c r="J67" s="15">
        <f t="shared" si="22"/>
        <v>0</v>
      </c>
      <c r="K67" s="15">
        <f t="shared" si="22"/>
        <v>0</v>
      </c>
      <c r="L67" s="15">
        <f t="shared" si="22"/>
        <v>0</v>
      </c>
      <c r="M67" s="15">
        <f t="shared" si="22"/>
        <v>0</v>
      </c>
    </row>
    <row r="68" spans="1:13" s="11" customFormat="1" hidden="1" outlineLevel="4" x14ac:dyDescent="0.25">
      <c r="A68" s="17" t="s">
        <v>4</v>
      </c>
      <c r="B68" s="15">
        <v>3.3312499999999998E-4</v>
      </c>
      <c r="C68" s="15">
        <v>3.3312499999999998E-4</v>
      </c>
      <c r="D68" s="15"/>
      <c r="E68" s="15"/>
      <c r="F68" s="15"/>
      <c r="G68" s="15"/>
      <c r="H68" s="15"/>
      <c r="I68" s="15"/>
      <c r="J68" s="15"/>
      <c r="K68" s="15"/>
      <c r="L68" s="15"/>
      <c r="M68" s="15"/>
    </row>
    <row r="69" spans="1:13" s="11" customFormat="1" outlineLevel="3" collapsed="1" x14ac:dyDescent="0.25">
      <c r="A69" s="16" t="s">
        <v>5</v>
      </c>
      <c r="B69" s="15">
        <f t="shared" ref="B69:M69" si="23">SUM(B70:B70)</f>
        <v>5.7018048170000002E-2</v>
      </c>
      <c r="C69" s="15">
        <f t="shared" si="23"/>
        <v>5.0412240580000003E-2</v>
      </c>
      <c r="D69" s="15">
        <f t="shared" si="23"/>
        <v>4.3792795910000001E-2</v>
      </c>
      <c r="E69" s="15">
        <f t="shared" si="23"/>
        <v>3.7180169780000001E-2</v>
      </c>
      <c r="F69" s="15">
        <f t="shared" si="23"/>
        <v>3.0567543660000002E-2</v>
      </c>
      <c r="G69" s="15">
        <f t="shared" si="23"/>
        <v>2.3961736080000001E-2</v>
      </c>
      <c r="H69" s="15">
        <f t="shared" si="23"/>
        <v>1.7342291409999998E-2</v>
      </c>
      <c r="I69" s="15">
        <f t="shared" si="23"/>
        <v>1.072966528E-2</v>
      </c>
      <c r="J69" s="15">
        <f t="shared" si="23"/>
        <v>4.1170391799999996E-3</v>
      </c>
      <c r="K69" s="15">
        <f t="shared" si="23"/>
        <v>0</v>
      </c>
      <c r="L69" s="15">
        <f t="shared" si="23"/>
        <v>0</v>
      </c>
      <c r="M69" s="15">
        <f t="shared" si="23"/>
        <v>0</v>
      </c>
    </row>
    <row r="70" spans="1:13" s="11" customFormat="1" hidden="1" outlineLevel="4" x14ac:dyDescent="0.25">
      <c r="A70" s="17" t="s">
        <v>4</v>
      </c>
      <c r="B70" s="15">
        <v>5.7018048170000002E-2</v>
      </c>
      <c r="C70" s="15">
        <v>5.0412240580000003E-2</v>
      </c>
      <c r="D70" s="15">
        <v>4.3792795910000001E-2</v>
      </c>
      <c r="E70" s="15">
        <v>3.7180169780000001E-2</v>
      </c>
      <c r="F70" s="15">
        <v>3.0567543660000002E-2</v>
      </c>
      <c r="G70" s="15">
        <v>2.3961736080000001E-2</v>
      </c>
      <c r="H70" s="15">
        <v>1.7342291409999998E-2</v>
      </c>
      <c r="I70" s="15">
        <v>1.072966528E-2</v>
      </c>
      <c r="J70" s="15">
        <v>4.1170391799999996E-3</v>
      </c>
      <c r="K70" s="15"/>
      <c r="L70" s="15"/>
      <c r="M70" s="15"/>
    </row>
    <row r="71" spans="1:13" s="11" customFormat="1" outlineLevel="3" collapsed="1" x14ac:dyDescent="0.25">
      <c r="A71" s="16" t="s">
        <v>6</v>
      </c>
      <c r="B71" s="15">
        <f t="shared" ref="B71:M71" si="24">SUM(B72:B74)</f>
        <v>180.31003408519999</v>
      </c>
      <c r="C71" s="15">
        <f t="shared" si="24"/>
        <v>124.75941076442</v>
      </c>
      <c r="D71" s="15">
        <f t="shared" si="24"/>
        <v>85.594401785700001</v>
      </c>
      <c r="E71" s="15">
        <f t="shared" si="24"/>
        <v>65.135306624899997</v>
      </c>
      <c r="F71" s="15">
        <f t="shared" si="24"/>
        <v>61.816356534900002</v>
      </c>
      <c r="G71" s="15">
        <f t="shared" si="24"/>
        <v>57.254007117699999</v>
      </c>
      <c r="H71" s="15">
        <f t="shared" si="24"/>
        <v>53.9155605666</v>
      </c>
      <c r="I71" s="15">
        <f t="shared" si="24"/>
        <v>49.832962584199997</v>
      </c>
      <c r="J71" s="15">
        <f t="shared" si="24"/>
        <v>45.167035170600002</v>
      </c>
      <c r="K71" s="15">
        <f t="shared" si="24"/>
        <v>40.118598124999998</v>
      </c>
      <c r="L71" s="15">
        <f t="shared" si="24"/>
        <v>33.179090471000002</v>
      </c>
      <c r="M71" s="15">
        <f t="shared" si="24"/>
        <v>18.999173206999998</v>
      </c>
    </row>
    <row r="72" spans="1:13" s="11" customFormat="1" hidden="1" outlineLevel="4" x14ac:dyDescent="0.25">
      <c r="A72" s="17" t="s">
        <v>7</v>
      </c>
      <c r="B72" s="15">
        <v>6.2764949900000006E-2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</row>
    <row r="73" spans="1:13" s="11" customFormat="1" hidden="1" outlineLevel="4" x14ac:dyDescent="0.25">
      <c r="A73" s="17" t="s">
        <v>4</v>
      </c>
      <c r="B73" s="15">
        <v>179.03184260629001</v>
      </c>
      <c r="C73" s="15">
        <v>124.75941076442</v>
      </c>
      <c r="D73" s="15">
        <v>85.594401785700001</v>
      </c>
      <c r="E73" s="15">
        <v>65.135306624899997</v>
      </c>
      <c r="F73" s="15">
        <v>61.816356534900002</v>
      </c>
      <c r="G73" s="15">
        <v>57.254007117699999</v>
      </c>
      <c r="H73" s="15">
        <v>53.9155605666</v>
      </c>
      <c r="I73" s="15">
        <v>49.832962584199997</v>
      </c>
      <c r="J73" s="15">
        <v>45.167035170600002</v>
      </c>
      <c r="K73" s="15">
        <v>40.118598124999998</v>
      </c>
      <c r="L73" s="15">
        <v>33.179090471000002</v>
      </c>
      <c r="M73" s="15">
        <v>18.999173206999998</v>
      </c>
    </row>
    <row r="74" spans="1:13" s="11" customFormat="1" hidden="1" outlineLevel="4" x14ac:dyDescent="0.25">
      <c r="A74" s="17" t="s">
        <v>8</v>
      </c>
      <c r="B74" s="15">
        <v>1.2154265290099999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</row>
    <row r="75" spans="1:13" s="11" customFormat="1" outlineLevel="2" x14ac:dyDescent="0.25">
      <c r="A75" s="29" t="s">
        <v>9</v>
      </c>
      <c r="B75" s="30">
        <f t="shared" ref="B75:M75" si="25">B76+B78</f>
        <v>386.54351767420991</v>
      </c>
      <c r="C75" s="30">
        <f t="shared" si="25"/>
        <v>199.57356028372999</v>
      </c>
      <c r="D75" s="30">
        <f t="shared" si="25"/>
        <v>127.76664352248</v>
      </c>
      <c r="E75" s="30">
        <f t="shared" si="25"/>
        <v>37.050053522479999</v>
      </c>
      <c r="F75" s="30">
        <f t="shared" si="25"/>
        <v>58.191050511589999</v>
      </c>
      <c r="G75" s="30">
        <f t="shared" si="25"/>
        <v>45.030951522480002</v>
      </c>
      <c r="H75" s="30">
        <f t="shared" si="25"/>
        <v>52.980116522480003</v>
      </c>
      <c r="I75" s="30">
        <f t="shared" si="25"/>
        <v>52.22999652248</v>
      </c>
      <c r="J75" s="30">
        <f t="shared" si="25"/>
        <v>64.069996522980006</v>
      </c>
      <c r="K75" s="30">
        <f t="shared" si="25"/>
        <v>83.921043999999995</v>
      </c>
      <c r="L75" s="30">
        <f t="shared" si="25"/>
        <v>132.09774400000001</v>
      </c>
      <c r="M75" s="30">
        <f t="shared" si="25"/>
        <v>27.097743999999999</v>
      </c>
    </row>
    <row r="76" spans="1:13" s="11" customFormat="1" outlineLevel="3" collapsed="1" x14ac:dyDescent="0.25">
      <c r="A76" s="16" t="s">
        <v>5</v>
      </c>
      <c r="B76" s="15">
        <f t="shared" ref="B76:M76" si="26">SUM(B77:B77)</f>
        <v>0.13225252248</v>
      </c>
      <c r="C76" s="15">
        <f t="shared" si="26"/>
        <v>0.13225252248</v>
      </c>
      <c r="D76" s="15">
        <f t="shared" si="26"/>
        <v>0.13225252248</v>
      </c>
      <c r="E76" s="15">
        <f t="shared" si="26"/>
        <v>0.13225252248</v>
      </c>
      <c r="F76" s="15">
        <f t="shared" si="26"/>
        <v>0.13225252248</v>
      </c>
      <c r="G76" s="15">
        <f t="shared" si="26"/>
        <v>0.13225252248</v>
      </c>
      <c r="H76" s="15">
        <f t="shared" si="26"/>
        <v>0.13225252248</v>
      </c>
      <c r="I76" s="15">
        <f t="shared" si="26"/>
        <v>0.13225252248</v>
      </c>
      <c r="J76" s="15">
        <f t="shared" si="26"/>
        <v>0.13225252298000001</v>
      </c>
      <c r="K76" s="15">
        <f t="shared" si="26"/>
        <v>0</v>
      </c>
      <c r="L76" s="15">
        <f t="shared" si="26"/>
        <v>0</v>
      </c>
      <c r="M76" s="15">
        <f t="shared" si="26"/>
        <v>0</v>
      </c>
    </row>
    <row r="77" spans="1:13" s="11" customFormat="1" hidden="1" outlineLevel="4" x14ac:dyDescent="0.25">
      <c r="A77" s="17" t="s">
        <v>4</v>
      </c>
      <c r="B77" s="15">
        <v>0.13225252248</v>
      </c>
      <c r="C77" s="15">
        <v>0.13225252248</v>
      </c>
      <c r="D77" s="15">
        <v>0.13225252248</v>
      </c>
      <c r="E77" s="15">
        <v>0.13225252248</v>
      </c>
      <c r="F77" s="15">
        <v>0.13225252248</v>
      </c>
      <c r="G77" s="15">
        <v>0.13225252248</v>
      </c>
      <c r="H77" s="15">
        <v>0.13225252248</v>
      </c>
      <c r="I77" s="15">
        <v>0.13225252248</v>
      </c>
      <c r="J77" s="15">
        <v>0.13225252298000001</v>
      </c>
      <c r="K77" s="15"/>
      <c r="L77" s="15"/>
      <c r="M77" s="15"/>
    </row>
    <row r="78" spans="1:13" s="11" customFormat="1" outlineLevel="3" collapsed="1" x14ac:dyDescent="0.25">
      <c r="A78" s="16" t="s">
        <v>6</v>
      </c>
      <c r="B78" s="15">
        <f t="shared" ref="B78:M78" si="27">SUM(B79:B81)</f>
        <v>386.41126515172994</v>
      </c>
      <c r="C78" s="15">
        <f t="shared" si="27"/>
        <v>199.44130776124999</v>
      </c>
      <c r="D78" s="15">
        <f t="shared" si="27"/>
        <v>127.63439099999999</v>
      </c>
      <c r="E78" s="15">
        <f t="shared" si="27"/>
        <v>36.917800999999997</v>
      </c>
      <c r="F78" s="15">
        <f t="shared" si="27"/>
        <v>58.058797989109998</v>
      </c>
      <c r="G78" s="15">
        <f t="shared" si="27"/>
        <v>44.898699000000001</v>
      </c>
      <c r="H78" s="15">
        <f t="shared" si="27"/>
        <v>52.847864000000001</v>
      </c>
      <c r="I78" s="15">
        <f t="shared" si="27"/>
        <v>52.097743999999999</v>
      </c>
      <c r="J78" s="15">
        <f t="shared" si="27"/>
        <v>63.937744000000002</v>
      </c>
      <c r="K78" s="15">
        <f t="shared" si="27"/>
        <v>83.921043999999995</v>
      </c>
      <c r="L78" s="15">
        <f t="shared" si="27"/>
        <v>132.09774400000001</v>
      </c>
      <c r="M78" s="15">
        <f t="shared" si="27"/>
        <v>27.097743999999999</v>
      </c>
    </row>
    <row r="79" spans="1:13" s="11" customFormat="1" hidden="1" outlineLevel="4" x14ac:dyDescent="0.25">
      <c r="A79" s="17" t="s">
        <v>7</v>
      </c>
      <c r="B79" s="15">
        <v>3.93510657694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</row>
    <row r="80" spans="1:13" s="11" customFormat="1" hidden="1" outlineLevel="4" x14ac:dyDescent="0.25">
      <c r="A80" s="17" t="s">
        <v>4</v>
      </c>
      <c r="B80" s="15">
        <v>323.38134516810999</v>
      </c>
      <c r="C80" s="15">
        <v>199.44130776124999</v>
      </c>
      <c r="D80" s="15">
        <v>127.63439099999999</v>
      </c>
      <c r="E80" s="15">
        <v>36.917800999999997</v>
      </c>
      <c r="F80" s="15">
        <v>58.058797989109998</v>
      </c>
      <c r="G80" s="15">
        <v>44.898699000000001</v>
      </c>
      <c r="H80" s="15">
        <v>52.847864000000001</v>
      </c>
      <c r="I80" s="15">
        <v>52.097743999999999</v>
      </c>
      <c r="J80" s="15">
        <v>63.937744000000002</v>
      </c>
      <c r="K80" s="15">
        <v>83.921043999999995</v>
      </c>
      <c r="L80" s="15">
        <v>132.09774400000001</v>
      </c>
      <c r="M80" s="15">
        <v>27.097743999999999</v>
      </c>
    </row>
    <row r="81" spans="1:13" s="11" customFormat="1" hidden="1" outlineLevel="4" x14ac:dyDescent="0.25">
      <c r="A81" s="17" t="s">
        <v>8</v>
      </c>
      <c r="B81" s="15">
        <v>59.094813406679997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</row>
    <row r="82" spans="1:13" s="11" customFormat="1" outlineLevel="1" x14ac:dyDescent="0.25">
      <c r="A82" s="27" t="s">
        <v>10</v>
      </c>
      <c r="B82" s="28">
        <f t="shared" ref="B82:M82" si="28">B83+B104</f>
        <v>322.90513402150003</v>
      </c>
      <c r="C82" s="28">
        <f t="shared" si="28"/>
        <v>308.42102676722999</v>
      </c>
      <c r="D82" s="28">
        <f t="shared" si="28"/>
        <v>442.71204387448995</v>
      </c>
      <c r="E82" s="28">
        <f t="shared" si="28"/>
        <v>372.48259686919994</v>
      </c>
      <c r="F82" s="28">
        <f t="shared" si="28"/>
        <v>357.64174082288002</v>
      </c>
      <c r="G82" s="28">
        <f t="shared" si="28"/>
        <v>375.08180404222003</v>
      </c>
      <c r="H82" s="28">
        <f t="shared" si="28"/>
        <v>299.27663262887</v>
      </c>
      <c r="I82" s="28">
        <f t="shared" si="28"/>
        <v>530.46615526896005</v>
      </c>
      <c r="J82" s="28">
        <f t="shared" si="28"/>
        <v>516.76868644688</v>
      </c>
      <c r="K82" s="28">
        <f t="shared" si="28"/>
        <v>450.35061606578</v>
      </c>
      <c r="L82" s="28">
        <f t="shared" si="28"/>
        <v>258.01948512889999</v>
      </c>
      <c r="M82" s="28">
        <f t="shared" si="28"/>
        <v>218.54432592455998</v>
      </c>
    </row>
    <row r="83" spans="1:13" s="11" customFormat="1" outlineLevel="2" x14ac:dyDescent="0.25">
      <c r="A83" s="29" t="s">
        <v>2</v>
      </c>
      <c r="B83" s="30">
        <f t="shared" ref="B83:M83" si="29">B84+B90+B94+B100</f>
        <v>164.99410145102001</v>
      </c>
      <c r="C83" s="30">
        <f t="shared" si="29"/>
        <v>167.77567925783001</v>
      </c>
      <c r="D83" s="30">
        <f t="shared" si="29"/>
        <v>161.78223739773</v>
      </c>
      <c r="E83" s="30">
        <f t="shared" si="29"/>
        <v>150.21369502203999</v>
      </c>
      <c r="F83" s="30">
        <f t="shared" si="29"/>
        <v>133.13298790197001</v>
      </c>
      <c r="G83" s="30">
        <f t="shared" si="29"/>
        <v>125.39952580657</v>
      </c>
      <c r="H83" s="30">
        <f t="shared" si="29"/>
        <v>117.82892953213999</v>
      </c>
      <c r="I83" s="30">
        <f t="shared" si="29"/>
        <v>121.30529212975003</v>
      </c>
      <c r="J83" s="30">
        <f t="shared" si="29"/>
        <v>99.304962284010003</v>
      </c>
      <c r="K83" s="30">
        <f t="shared" si="29"/>
        <v>81.12975537522</v>
      </c>
      <c r="L83" s="30">
        <f t="shared" si="29"/>
        <v>68.604996450360005</v>
      </c>
      <c r="M83" s="30">
        <f t="shared" si="29"/>
        <v>64.354235717750001</v>
      </c>
    </row>
    <row r="84" spans="1:13" s="11" customFormat="1" outlineLevel="3" collapsed="1" x14ac:dyDescent="0.25">
      <c r="A84" s="16" t="s">
        <v>3</v>
      </c>
      <c r="B84" s="15">
        <f t="shared" ref="B84:M84" si="30">SUM(B85:B89)</f>
        <v>0.69077900205999998</v>
      </c>
      <c r="C84" s="15">
        <f t="shared" si="30"/>
        <v>0.69418344920999997</v>
      </c>
      <c r="D84" s="15">
        <f t="shared" si="30"/>
        <v>4.0964665049999995E-2</v>
      </c>
      <c r="E84" s="15">
        <f t="shared" si="30"/>
        <v>4.0354859939999994E-2</v>
      </c>
      <c r="F84" s="15">
        <f t="shared" si="30"/>
        <v>3.898685994E-2</v>
      </c>
      <c r="G84" s="15">
        <f t="shared" si="30"/>
        <v>3.8168575049999993E-2</v>
      </c>
      <c r="H84" s="15">
        <f t="shared" si="30"/>
        <v>3.8168575049999993E-2</v>
      </c>
      <c r="I84" s="15">
        <f t="shared" si="30"/>
        <v>3.633657505E-2</v>
      </c>
      <c r="J84" s="15">
        <f t="shared" si="30"/>
        <v>3.5453999939999994E-2</v>
      </c>
      <c r="K84" s="15">
        <f t="shared" si="30"/>
        <v>3.5609500049999999E-2</v>
      </c>
      <c r="L84" s="15">
        <f t="shared" si="30"/>
        <v>3.4493125050000004E-2</v>
      </c>
      <c r="M84" s="15">
        <f t="shared" si="30"/>
        <v>3.4121000050000003E-2</v>
      </c>
    </row>
    <row r="85" spans="1:13" s="11" customFormat="1" hidden="1" outlineLevel="4" x14ac:dyDescent="0.25">
      <c r="A85" s="17" t="s">
        <v>7</v>
      </c>
      <c r="B85" s="15">
        <v>1.0251359999999999E-2</v>
      </c>
      <c r="C85" s="15">
        <v>7.63344E-3</v>
      </c>
      <c r="D85" s="15">
        <v>1.42209E-3</v>
      </c>
      <c r="E85" s="15">
        <v>9.8496E-4</v>
      </c>
      <c r="F85" s="15">
        <v>9.8496E-4</v>
      </c>
      <c r="G85" s="15"/>
      <c r="H85" s="15"/>
      <c r="I85" s="15"/>
      <c r="J85" s="15"/>
      <c r="K85" s="15"/>
      <c r="L85" s="15"/>
      <c r="M85" s="15"/>
    </row>
    <row r="86" spans="1:13" s="11" customFormat="1" hidden="1" outlineLevel="4" x14ac:dyDescent="0.25">
      <c r="A86" s="17" t="s">
        <v>11</v>
      </c>
      <c r="B86" s="15">
        <v>1.469E-3</v>
      </c>
      <c r="C86" s="15">
        <v>1.482E-3</v>
      </c>
      <c r="D86" s="15">
        <v>1.4885E-3</v>
      </c>
      <c r="E86" s="15">
        <v>1.482E-3</v>
      </c>
      <c r="F86" s="15">
        <v>1.482E-3</v>
      </c>
      <c r="G86" s="15">
        <v>1.4885E-3</v>
      </c>
      <c r="H86" s="15">
        <v>1.4885E-3</v>
      </c>
      <c r="I86" s="15">
        <v>1.4885E-3</v>
      </c>
      <c r="J86" s="15">
        <v>1.482E-3</v>
      </c>
      <c r="K86" s="15">
        <v>1.4885E-3</v>
      </c>
      <c r="L86" s="15">
        <v>3.7212500000000001E-4</v>
      </c>
      <c r="M86" s="15"/>
    </row>
    <row r="87" spans="1:13" s="11" customFormat="1" hidden="1" outlineLevel="4" x14ac:dyDescent="0.25">
      <c r="A87" s="17" t="s">
        <v>12</v>
      </c>
      <c r="B87" s="15">
        <v>6.0568000000000004E-4</v>
      </c>
      <c r="C87" s="15">
        <v>6.1103999999999998E-4</v>
      </c>
      <c r="D87" s="15"/>
      <c r="E87" s="15"/>
      <c r="F87" s="15"/>
      <c r="G87" s="15"/>
      <c r="H87" s="15"/>
      <c r="I87" s="15"/>
      <c r="J87" s="15"/>
      <c r="K87" s="15"/>
      <c r="L87" s="15"/>
      <c r="M87" s="15"/>
    </row>
    <row r="88" spans="1:13" s="11" customFormat="1" hidden="1" outlineLevel="4" x14ac:dyDescent="0.25">
      <c r="A88" s="17" t="s">
        <v>4</v>
      </c>
      <c r="B88" s="15">
        <v>6.6119000000000002E-6</v>
      </c>
      <c r="C88" s="15">
        <v>6.6703999999999997E-6</v>
      </c>
      <c r="D88" s="15"/>
      <c r="E88" s="15"/>
      <c r="F88" s="15"/>
      <c r="G88" s="15"/>
      <c r="H88" s="15"/>
      <c r="I88" s="15"/>
      <c r="J88" s="15"/>
      <c r="K88" s="15"/>
      <c r="L88" s="15"/>
      <c r="M88" s="15"/>
    </row>
    <row r="89" spans="1:13" s="11" customFormat="1" hidden="1" outlineLevel="4" x14ac:dyDescent="0.25">
      <c r="A89" s="17" t="s">
        <v>8</v>
      </c>
      <c r="B89" s="15">
        <v>0.67844635015999999</v>
      </c>
      <c r="C89" s="15">
        <v>0.68445029880999997</v>
      </c>
      <c r="D89" s="15">
        <v>3.8054075049999997E-2</v>
      </c>
      <c r="E89" s="15">
        <v>3.7887899939999997E-2</v>
      </c>
      <c r="F89" s="15">
        <v>3.6519899940000003E-2</v>
      </c>
      <c r="G89" s="15">
        <v>3.6680075049999997E-2</v>
      </c>
      <c r="H89" s="15">
        <v>3.6680075049999997E-2</v>
      </c>
      <c r="I89" s="15">
        <v>3.4848075050000003E-2</v>
      </c>
      <c r="J89" s="15">
        <v>3.3971999939999997E-2</v>
      </c>
      <c r="K89" s="15">
        <v>3.4121000050000003E-2</v>
      </c>
      <c r="L89" s="15">
        <v>3.4121000050000003E-2</v>
      </c>
      <c r="M89" s="15">
        <v>3.4121000050000003E-2</v>
      </c>
    </row>
    <row r="90" spans="1:13" s="11" customFormat="1" outlineLevel="3" collapsed="1" x14ac:dyDescent="0.25">
      <c r="A90" s="16" t="s">
        <v>13</v>
      </c>
      <c r="B90" s="15">
        <f t="shared" ref="B90:M90" si="31">SUM(B91:B93)</f>
        <v>31.643251593310001</v>
      </c>
      <c r="C90" s="15">
        <f t="shared" si="31"/>
        <v>39.553593820629999</v>
      </c>
      <c r="D90" s="15">
        <f t="shared" si="31"/>
        <v>38.478768810650003</v>
      </c>
      <c r="E90" s="15">
        <f t="shared" si="31"/>
        <v>36.64808272946</v>
      </c>
      <c r="F90" s="15">
        <f t="shared" si="31"/>
        <v>36.199022992300002</v>
      </c>
      <c r="G90" s="15">
        <f t="shared" si="31"/>
        <v>36.288053291849998</v>
      </c>
      <c r="H90" s="15">
        <f t="shared" si="31"/>
        <v>35.878587297789998</v>
      </c>
      <c r="I90" s="15">
        <f t="shared" si="31"/>
        <v>43.936249610260006</v>
      </c>
      <c r="J90" s="15">
        <f t="shared" si="31"/>
        <v>26.094922235090003</v>
      </c>
      <c r="K90" s="15">
        <f t="shared" si="31"/>
        <v>10.83950047199</v>
      </c>
      <c r="L90" s="15">
        <f t="shared" si="31"/>
        <v>3.5705005446300002</v>
      </c>
      <c r="M90" s="15">
        <f t="shared" si="31"/>
        <v>3.1203469610100001</v>
      </c>
    </row>
    <row r="91" spans="1:13" s="11" customFormat="1" hidden="1" outlineLevel="4" x14ac:dyDescent="0.25">
      <c r="A91" s="17" t="s">
        <v>7</v>
      </c>
      <c r="B91" s="18">
        <v>0.61076671923999992</v>
      </c>
      <c r="C91" s="18">
        <v>0.31503695659999997</v>
      </c>
      <c r="D91" s="18">
        <v>9.1379155650000002E-2</v>
      </c>
      <c r="E91" s="18">
        <v>4.1358399419999997E-2</v>
      </c>
      <c r="F91" s="18">
        <v>1.743594066E-2</v>
      </c>
      <c r="G91" s="18">
        <v>6.6538646399999998E-3</v>
      </c>
      <c r="H91" s="18">
        <v>4.2234964999999999E-3</v>
      </c>
      <c r="I91" s="18">
        <v>1.8091334299999999E-3</v>
      </c>
      <c r="J91" s="18">
        <v>0</v>
      </c>
      <c r="K91" s="18">
        <v>0</v>
      </c>
      <c r="L91" s="18">
        <v>0</v>
      </c>
      <c r="M91" s="18">
        <v>0</v>
      </c>
    </row>
    <row r="92" spans="1:13" s="11" customFormat="1" hidden="1" outlineLevel="4" x14ac:dyDescent="0.25">
      <c r="A92" s="17" t="s">
        <v>11</v>
      </c>
      <c r="B92" s="15">
        <v>4.2358058717600002</v>
      </c>
      <c r="C92" s="15">
        <v>5.1196131812700001</v>
      </c>
      <c r="D92" s="15">
        <v>5.7240919966400003</v>
      </c>
      <c r="E92" s="15">
        <v>6.0475725664600004</v>
      </c>
      <c r="F92" s="15">
        <v>5.9856659634199998</v>
      </c>
      <c r="G92" s="15">
        <v>5.9530399860900003</v>
      </c>
      <c r="H92" s="15">
        <v>5.5460043601700004</v>
      </c>
      <c r="I92" s="15">
        <v>5.0593464041900003</v>
      </c>
      <c r="J92" s="15">
        <v>4.5437446570500004</v>
      </c>
      <c r="K92" s="15">
        <v>4.0746452724199997</v>
      </c>
      <c r="L92" s="15">
        <v>3.5705005446300002</v>
      </c>
      <c r="M92" s="15">
        <v>3.1203469610100001</v>
      </c>
    </row>
    <row r="93" spans="1:13" s="11" customFormat="1" hidden="1" outlineLevel="4" x14ac:dyDescent="0.25">
      <c r="A93" s="17" t="s">
        <v>8</v>
      </c>
      <c r="B93" s="15">
        <v>26.79667900231</v>
      </c>
      <c r="C93" s="15">
        <v>34.118943682759998</v>
      </c>
      <c r="D93" s="15">
        <v>32.663297658360001</v>
      </c>
      <c r="E93" s="15">
        <v>30.559151763580001</v>
      </c>
      <c r="F93" s="15">
        <v>30.19592108822</v>
      </c>
      <c r="G93" s="15">
        <v>30.32835944112</v>
      </c>
      <c r="H93" s="15">
        <v>30.32835944112</v>
      </c>
      <c r="I93" s="15">
        <v>38.875094072640003</v>
      </c>
      <c r="J93" s="15">
        <v>21.551177578040001</v>
      </c>
      <c r="K93" s="15">
        <v>6.7648551995700004</v>
      </c>
      <c r="L93" s="15"/>
      <c r="M93" s="15"/>
    </row>
    <row r="94" spans="1:13" s="11" customFormat="1" outlineLevel="3" collapsed="1" x14ac:dyDescent="0.25">
      <c r="A94" s="16" t="s">
        <v>14</v>
      </c>
      <c r="B94" s="15">
        <f t="shared" ref="B94:M94" si="32">SUM(B95:B99)</f>
        <v>5.8409686544599992</v>
      </c>
      <c r="C94" s="15">
        <f t="shared" si="32"/>
        <v>4.2030231382399998</v>
      </c>
      <c r="D94" s="15">
        <f t="shared" si="32"/>
        <v>5.5608949773999994</v>
      </c>
      <c r="E94" s="15">
        <f t="shared" si="32"/>
        <v>3.99073483937</v>
      </c>
      <c r="F94" s="15">
        <f t="shared" si="32"/>
        <v>3.2482754707999995</v>
      </c>
      <c r="G94" s="15">
        <f t="shared" si="32"/>
        <v>4.3257121491400001</v>
      </c>
      <c r="H94" s="15">
        <f t="shared" si="32"/>
        <v>2.42260953699</v>
      </c>
      <c r="I94" s="15">
        <f t="shared" si="32"/>
        <v>2.0489492396700002</v>
      </c>
      <c r="J94" s="15">
        <f t="shared" si="32"/>
        <v>1.8549657579599999</v>
      </c>
      <c r="K94" s="15">
        <f t="shared" si="32"/>
        <v>1.7470949774200002</v>
      </c>
      <c r="L94" s="15">
        <f t="shared" si="32"/>
        <v>0.27723977746999995</v>
      </c>
      <c r="M94" s="15">
        <f t="shared" si="32"/>
        <v>0.23470734657999998</v>
      </c>
    </row>
    <row r="95" spans="1:13" s="11" customFormat="1" hidden="1" outlineLevel="4" x14ac:dyDescent="0.25">
      <c r="A95" s="17" t="s">
        <v>15</v>
      </c>
      <c r="B95" s="15">
        <v>1.6985379704400001</v>
      </c>
      <c r="C95" s="15">
        <v>1.67994341868</v>
      </c>
      <c r="D95" s="15">
        <v>3.2299923931799999</v>
      </c>
      <c r="E95" s="15">
        <v>1.86635983557</v>
      </c>
      <c r="F95" s="15">
        <v>1.3230403741100001</v>
      </c>
      <c r="G95" s="15">
        <v>1.84734793031</v>
      </c>
      <c r="H95" s="15">
        <v>0.76465849135999997</v>
      </c>
      <c r="I95" s="15">
        <v>0.48588787594999999</v>
      </c>
      <c r="J95" s="15">
        <v>0.39167447943</v>
      </c>
      <c r="K95" s="15">
        <v>0.36833182764</v>
      </c>
      <c r="L95" s="15"/>
      <c r="M95" s="15"/>
    </row>
    <row r="96" spans="1:13" s="11" customFormat="1" hidden="1" outlineLevel="4" x14ac:dyDescent="0.25">
      <c r="A96" s="17" t="s">
        <v>7</v>
      </c>
      <c r="B96" s="15">
        <v>2.8300007214299998</v>
      </c>
      <c r="C96" s="15">
        <v>1.3131595701100001</v>
      </c>
      <c r="D96" s="15">
        <v>1.1328319207999999</v>
      </c>
      <c r="E96" s="15">
        <v>0.94555416666000003</v>
      </c>
      <c r="F96" s="15">
        <v>0.76466384097999995</v>
      </c>
      <c r="G96" s="15">
        <v>0.90850959583000002</v>
      </c>
      <c r="H96" s="15">
        <v>0.76901277599999995</v>
      </c>
      <c r="I96" s="15">
        <v>0.71116342690000001</v>
      </c>
      <c r="J96" s="15">
        <v>0.65046117945000004</v>
      </c>
      <c r="K96" s="15">
        <v>0.59336822283000001</v>
      </c>
      <c r="L96" s="15">
        <v>7.2403616680000005E-2</v>
      </c>
      <c r="M96" s="15">
        <v>4.4768429550000002E-2</v>
      </c>
    </row>
    <row r="97" spans="1:13" s="11" customFormat="1" hidden="1" outlineLevel="4" x14ac:dyDescent="0.25">
      <c r="A97" s="17" t="s">
        <v>11</v>
      </c>
      <c r="B97" s="15">
        <v>4.9388100259999998E-2</v>
      </c>
      <c r="C97" s="15">
        <v>9.5730435999999992E-3</v>
      </c>
      <c r="D97" s="15">
        <v>7.0650330799999998E-3</v>
      </c>
      <c r="E97" s="15">
        <v>4.4430081300000004E-3</v>
      </c>
      <c r="F97" s="15">
        <v>1.9041465099999999E-3</v>
      </c>
      <c r="G97" s="15">
        <v>9.7601372059999997E-2</v>
      </c>
      <c r="H97" s="15">
        <v>1.291942565E-2</v>
      </c>
      <c r="I97" s="15">
        <v>9.4736160200000006E-3</v>
      </c>
      <c r="J97" s="15">
        <v>6.02968238E-3</v>
      </c>
      <c r="K97" s="15">
        <v>2.5772764199999999E-3</v>
      </c>
      <c r="L97" s="15"/>
      <c r="M97" s="15"/>
    </row>
    <row r="98" spans="1:13" s="11" customFormat="1" hidden="1" outlineLevel="4" x14ac:dyDescent="0.25">
      <c r="A98" s="17" t="s">
        <v>12</v>
      </c>
      <c r="B98" s="15">
        <v>0.36941131478</v>
      </c>
      <c r="C98" s="15">
        <v>0.38470989962000002</v>
      </c>
      <c r="D98" s="15">
        <v>0.37931049679000001</v>
      </c>
      <c r="E98" s="15">
        <v>0.37247218361000001</v>
      </c>
      <c r="F98" s="15">
        <v>0.36531598775000002</v>
      </c>
      <c r="G98" s="15">
        <v>0.45141496171000001</v>
      </c>
      <c r="H98" s="15">
        <v>0.43180656317999999</v>
      </c>
      <c r="I98" s="15">
        <v>0.41292548148000002</v>
      </c>
      <c r="J98" s="15">
        <v>0.39382631156999998</v>
      </c>
      <c r="K98" s="15">
        <v>0.38263753376999998</v>
      </c>
      <c r="L98" s="15">
        <v>0.18032892012999999</v>
      </c>
      <c r="M98" s="15">
        <v>0.16852741744999999</v>
      </c>
    </row>
    <row r="99" spans="1:13" s="11" customFormat="1" hidden="1" outlineLevel="4" x14ac:dyDescent="0.25">
      <c r="A99" s="17" t="s">
        <v>8</v>
      </c>
      <c r="B99" s="15">
        <v>0.89363054755000004</v>
      </c>
      <c r="C99" s="15">
        <v>0.81563720623000002</v>
      </c>
      <c r="D99" s="15">
        <v>0.81169513355</v>
      </c>
      <c r="E99" s="15">
        <v>0.80190564539999998</v>
      </c>
      <c r="F99" s="15">
        <v>0.79335112144999997</v>
      </c>
      <c r="G99" s="15">
        <v>1.0208382892300001</v>
      </c>
      <c r="H99" s="15">
        <v>0.44421228080000003</v>
      </c>
      <c r="I99" s="15">
        <v>0.42949883931999999</v>
      </c>
      <c r="J99" s="15">
        <v>0.41297410512999999</v>
      </c>
      <c r="K99" s="15">
        <v>0.40018011675999998</v>
      </c>
      <c r="L99" s="15">
        <v>2.4507240659999999E-2</v>
      </c>
      <c r="M99" s="15">
        <v>2.141149958E-2</v>
      </c>
    </row>
    <row r="100" spans="1:13" s="11" customFormat="1" outlineLevel="3" collapsed="1" x14ac:dyDescent="0.25">
      <c r="A100" s="16" t="s">
        <v>16</v>
      </c>
      <c r="B100" s="15">
        <f t="shared" ref="B100:M100" si="33">SUM(B101:B103)</f>
        <v>126.81910220119001</v>
      </c>
      <c r="C100" s="15">
        <f t="shared" si="33"/>
        <v>123.32487884975001</v>
      </c>
      <c r="D100" s="15">
        <f t="shared" si="33"/>
        <v>117.70160894463001</v>
      </c>
      <c r="E100" s="15">
        <f t="shared" si="33"/>
        <v>109.53452259327</v>
      </c>
      <c r="F100" s="15">
        <f t="shared" si="33"/>
        <v>93.64670257892999</v>
      </c>
      <c r="G100" s="15">
        <f t="shared" si="33"/>
        <v>84.747591790529995</v>
      </c>
      <c r="H100" s="15">
        <f t="shared" si="33"/>
        <v>79.48956412231</v>
      </c>
      <c r="I100" s="15">
        <f t="shared" si="33"/>
        <v>75.283756704770013</v>
      </c>
      <c r="J100" s="15">
        <f t="shared" si="33"/>
        <v>71.319620291020001</v>
      </c>
      <c r="K100" s="15">
        <f t="shared" si="33"/>
        <v>68.507550425760002</v>
      </c>
      <c r="L100" s="15">
        <f t="shared" si="33"/>
        <v>64.722763003210005</v>
      </c>
      <c r="M100" s="15">
        <f t="shared" si="33"/>
        <v>60.965060410109999</v>
      </c>
    </row>
    <row r="101" spans="1:13" s="11" customFormat="1" hidden="1" outlineLevel="4" x14ac:dyDescent="0.25">
      <c r="A101" s="17" t="s">
        <v>7</v>
      </c>
      <c r="B101" s="15">
        <v>23.85485528741</v>
      </c>
      <c r="C101" s="15">
        <v>23.689126480940001</v>
      </c>
      <c r="D101" s="15">
        <v>22.940804481770002</v>
      </c>
      <c r="E101" s="15">
        <v>21.670893740469999</v>
      </c>
      <c r="F101" s="15">
        <v>17.795242481319999</v>
      </c>
      <c r="G101" s="15">
        <v>14.167237731289999</v>
      </c>
      <c r="H101" s="15">
        <v>13.384258107939999</v>
      </c>
      <c r="I101" s="15">
        <v>12.637814582900001</v>
      </c>
      <c r="J101" s="15">
        <v>12.34163901829</v>
      </c>
      <c r="K101" s="15">
        <v>12.30945802369</v>
      </c>
      <c r="L101" s="15">
        <v>11.75644778477</v>
      </c>
      <c r="M101" s="15">
        <v>11.02685628601</v>
      </c>
    </row>
    <row r="102" spans="1:13" s="11" customFormat="1" hidden="1" outlineLevel="4" x14ac:dyDescent="0.25">
      <c r="A102" s="17" t="s">
        <v>8</v>
      </c>
      <c r="B102" s="15">
        <v>66.583143715879999</v>
      </c>
      <c r="C102" s="15">
        <v>65.850982980439994</v>
      </c>
      <c r="D102" s="15">
        <v>63.9767341198</v>
      </c>
      <c r="E102" s="15">
        <v>61.575131245629997</v>
      </c>
      <c r="F102" s="15">
        <v>59.303577575799999</v>
      </c>
      <c r="G102" s="15">
        <v>57.581395779349997</v>
      </c>
      <c r="H102" s="15">
        <v>55.563651623219997</v>
      </c>
      <c r="I102" s="15">
        <v>53.93564534043</v>
      </c>
      <c r="J102" s="15">
        <v>51.126132869750002</v>
      </c>
      <c r="K102" s="15">
        <v>48.38862282977</v>
      </c>
      <c r="L102" s="15">
        <v>45.163857415480003</v>
      </c>
      <c r="M102" s="15">
        <v>42.132240436469999</v>
      </c>
    </row>
    <row r="103" spans="1:13" s="11" customFormat="1" hidden="1" outlineLevel="4" x14ac:dyDescent="0.25">
      <c r="A103" s="17" t="s">
        <v>17</v>
      </c>
      <c r="B103" s="15">
        <v>36.381103197900003</v>
      </c>
      <c r="C103" s="15">
        <v>33.784769388370002</v>
      </c>
      <c r="D103" s="15">
        <v>30.784070343060002</v>
      </c>
      <c r="E103" s="15">
        <v>26.288497607170001</v>
      </c>
      <c r="F103" s="15">
        <v>16.547882521809999</v>
      </c>
      <c r="G103" s="15">
        <v>12.998958279889999</v>
      </c>
      <c r="H103" s="15">
        <v>10.541654391150001</v>
      </c>
      <c r="I103" s="15">
        <v>8.7102967814400003</v>
      </c>
      <c r="J103" s="15">
        <v>7.85184840298</v>
      </c>
      <c r="K103" s="15">
        <v>7.8094695723000003</v>
      </c>
      <c r="L103" s="15">
        <v>7.8024578029600002</v>
      </c>
      <c r="M103" s="15">
        <v>7.8059636876300003</v>
      </c>
    </row>
    <row r="104" spans="1:13" s="11" customFormat="1" outlineLevel="2" x14ac:dyDescent="0.25">
      <c r="A104" s="29" t="s">
        <v>9</v>
      </c>
      <c r="B104" s="30">
        <f t="shared" ref="B104:M104" si="34">B105+B109+B115</f>
        <v>157.91103257048002</v>
      </c>
      <c r="C104" s="30">
        <f t="shared" si="34"/>
        <v>140.64534750939998</v>
      </c>
      <c r="D104" s="30">
        <f t="shared" si="34"/>
        <v>280.92980647675995</v>
      </c>
      <c r="E104" s="30">
        <f t="shared" si="34"/>
        <v>222.26890184715998</v>
      </c>
      <c r="F104" s="30">
        <f t="shared" si="34"/>
        <v>224.50875292091001</v>
      </c>
      <c r="G104" s="30">
        <f t="shared" si="34"/>
        <v>249.68227823565002</v>
      </c>
      <c r="H104" s="30">
        <f t="shared" si="34"/>
        <v>181.44770309673001</v>
      </c>
      <c r="I104" s="30">
        <f t="shared" si="34"/>
        <v>409.16086313920999</v>
      </c>
      <c r="J104" s="30">
        <f t="shared" si="34"/>
        <v>417.46372416286999</v>
      </c>
      <c r="K104" s="30">
        <f t="shared" si="34"/>
        <v>369.22086069056002</v>
      </c>
      <c r="L104" s="30">
        <f t="shared" si="34"/>
        <v>189.41448867854001</v>
      </c>
      <c r="M104" s="30">
        <f t="shared" si="34"/>
        <v>154.19009020681</v>
      </c>
    </row>
    <row r="105" spans="1:13" s="11" customFormat="1" outlineLevel="3" collapsed="1" x14ac:dyDescent="0.25">
      <c r="A105" s="16" t="s">
        <v>13</v>
      </c>
      <c r="B105" s="15">
        <f t="shared" ref="B105:M105" si="35">SUM(B106:B108)</f>
        <v>8.1087091414599985</v>
      </c>
      <c r="C105" s="15">
        <f t="shared" si="35"/>
        <v>7.5372086116099997</v>
      </c>
      <c r="D105" s="15">
        <f t="shared" si="35"/>
        <v>56.43223082347</v>
      </c>
      <c r="E105" s="15">
        <f t="shared" si="35"/>
        <v>25.73512366296</v>
      </c>
      <c r="F105" s="15">
        <f t="shared" si="35"/>
        <v>1.3637404604300001</v>
      </c>
      <c r="G105" s="15">
        <f t="shared" si="35"/>
        <v>8.9717473046199991</v>
      </c>
      <c r="H105" s="15">
        <f t="shared" si="35"/>
        <v>8.9717473057999992</v>
      </c>
      <c r="I105" s="15">
        <f t="shared" si="35"/>
        <v>244.15637858000002</v>
      </c>
      <c r="J105" s="15">
        <f t="shared" si="35"/>
        <v>217.29888579210001</v>
      </c>
      <c r="K105" s="15">
        <f t="shared" si="35"/>
        <v>183.38396374745</v>
      </c>
      <c r="L105" s="15">
        <f t="shared" si="35"/>
        <v>8.3864674553</v>
      </c>
      <c r="M105" s="15">
        <f t="shared" si="35"/>
        <v>7.6563922824399997</v>
      </c>
    </row>
    <row r="106" spans="1:13" s="11" customFormat="1" hidden="1" outlineLevel="4" x14ac:dyDescent="0.25">
      <c r="A106" s="17" t="s">
        <v>7</v>
      </c>
      <c r="B106" s="18">
        <v>7.5409268955899993</v>
      </c>
      <c r="C106" s="18">
        <v>6.3915948788899994</v>
      </c>
      <c r="D106" s="18">
        <v>1.7719047965000001</v>
      </c>
      <c r="E106" s="18">
        <v>0.37412906485999997</v>
      </c>
      <c r="F106" s="18">
        <v>0.21812672415000001</v>
      </c>
      <c r="G106" s="18">
        <v>0.16471666156000001</v>
      </c>
      <c r="H106" s="18">
        <v>0.16471666156000001</v>
      </c>
      <c r="I106" s="18">
        <v>0.16471666256</v>
      </c>
      <c r="J106" s="18">
        <v>0</v>
      </c>
      <c r="K106" s="18">
        <v>0</v>
      </c>
      <c r="L106" s="18">
        <v>0</v>
      </c>
      <c r="M106" s="18">
        <v>0</v>
      </c>
    </row>
    <row r="107" spans="1:13" s="11" customFormat="1" hidden="1" outlineLevel="4" x14ac:dyDescent="0.25">
      <c r="A107" s="17" t="s">
        <v>11</v>
      </c>
      <c r="B107" s="15">
        <v>0.56778224587000004</v>
      </c>
      <c r="C107" s="15">
        <v>1.14561373272</v>
      </c>
      <c r="D107" s="15">
        <v>1.1506383582799999</v>
      </c>
      <c r="E107" s="15">
        <v>1.14561373272</v>
      </c>
      <c r="F107" s="15">
        <v>1.1456137362800001</v>
      </c>
      <c r="G107" s="15">
        <v>8.8070306430599992</v>
      </c>
      <c r="H107" s="15">
        <v>8.8070306442399993</v>
      </c>
      <c r="I107" s="15">
        <v>8.8070306442399993</v>
      </c>
      <c r="J107" s="15">
        <v>8.7685719655199996</v>
      </c>
      <c r="K107" s="15">
        <v>8.8070306454399994</v>
      </c>
      <c r="L107" s="15">
        <v>8.3864674553</v>
      </c>
      <c r="M107" s="15">
        <v>7.6563922824399997</v>
      </c>
    </row>
    <row r="108" spans="1:13" s="11" customFormat="1" hidden="1" outlineLevel="4" x14ac:dyDescent="0.25">
      <c r="A108" s="17" t="s">
        <v>8</v>
      </c>
      <c r="B108" s="15"/>
      <c r="C108" s="15"/>
      <c r="D108" s="15">
        <v>53.509687668689999</v>
      </c>
      <c r="E108" s="15">
        <v>24.215380865379998</v>
      </c>
      <c r="F108" s="15"/>
      <c r="G108" s="15"/>
      <c r="H108" s="15"/>
      <c r="I108" s="15">
        <v>235.18463127320001</v>
      </c>
      <c r="J108" s="15">
        <v>208.53031382658</v>
      </c>
      <c r="K108" s="15">
        <v>174.57693310201</v>
      </c>
      <c r="L108" s="15"/>
      <c r="M108" s="15"/>
    </row>
    <row r="109" spans="1:13" s="11" customFormat="1" outlineLevel="3" collapsed="1" x14ac:dyDescent="0.25">
      <c r="A109" s="16" t="s">
        <v>14</v>
      </c>
      <c r="B109" s="15">
        <f t="shared" ref="B109:M109" si="36">SUM(B110:B114)</f>
        <v>37.964672868190007</v>
      </c>
      <c r="C109" s="15">
        <f t="shared" si="36"/>
        <v>36.841016070869998</v>
      </c>
      <c r="D109" s="15">
        <f t="shared" si="36"/>
        <v>44.962994716690005</v>
      </c>
      <c r="E109" s="15">
        <f t="shared" si="36"/>
        <v>47.083525346839998</v>
      </c>
      <c r="F109" s="15">
        <f t="shared" si="36"/>
        <v>46.05955946708</v>
      </c>
      <c r="G109" s="15">
        <f t="shared" si="36"/>
        <v>64.131680847820007</v>
      </c>
      <c r="H109" s="15">
        <f t="shared" si="36"/>
        <v>32.356721859519993</v>
      </c>
      <c r="I109" s="15">
        <f t="shared" si="36"/>
        <v>19.856097307789998</v>
      </c>
      <c r="J109" s="15">
        <f t="shared" si="36"/>
        <v>11.648217065900001</v>
      </c>
      <c r="K109" s="15">
        <f t="shared" si="36"/>
        <v>10.7740007598</v>
      </c>
      <c r="L109" s="15">
        <f t="shared" si="36"/>
        <v>6.9873826234499994</v>
      </c>
      <c r="M109" s="15">
        <f t="shared" si="36"/>
        <v>3.4542397550800001</v>
      </c>
    </row>
    <row r="110" spans="1:13" s="11" customFormat="1" hidden="1" outlineLevel="4" x14ac:dyDescent="0.25">
      <c r="A110" s="17" t="s">
        <v>15</v>
      </c>
      <c r="B110" s="15">
        <v>30.242566673700001</v>
      </c>
      <c r="C110" s="15">
        <v>27.27639995154</v>
      </c>
      <c r="D110" s="15">
        <v>35.304166722959998</v>
      </c>
      <c r="E110" s="15">
        <v>35.149999937579999</v>
      </c>
      <c r="F110" s="15">
        <v>35.149999937579999</v>
      </c>
      <c r="G110" s="15">
        <v>33.298890054289998</v>
      </c>
      <c r="H110" s="15">
        <v>21.15425670038</v>
      </c>
      <c r="I110" s="15">
        <v>8.7271900165199998</v>
      </c>
      <c r="J110" s="15">
        <v>0.81547999833999996</v>
      </c>
      <c r="K110" s="15">
        <v>0.81905666879000005</v>
      </c>
      <c r="L110" s="15"/>
      <c r="M110" s="15"/>
    </row>
    <row r="111" spans="1:13" s="11" customFormat="1" hidden="1" outlineLevel="4" x14ac:dyDescent="0.25">
      <c r="A111" s="17" t="s">
        <v>7</v>
      </c>
      <c r="B111" s="15">
        <v>5.9671076346199996</v>
      </c>
      <c r="C111" s="15">
        <v>7.49695989779</v>
      </c>
      <c r="D111" s="15">
        <v>7.34673355377</v>
      </c>
      <c r="E111" s="15">
        <v>8.6163021313599994</v>
      </c>
      <c r="F111" s="15">
        <v>7.5923362545700002</v>
      </c>
      <c r="G111" s="15">
        <v>7.8805197599100003</v>
      </c>
      <c r="H111" s="15">
        <v>6.2405243509000003</v>
      </c>
      <c r="I111" s="15">
        <v>6.27278009642</v>
      </c>
      <c r="J111" s="15">
        <v>6.2454350614300003</v>
      </c>
      <c r="K111" s="15">
        <v>6.2727800984000002</v>
      </c>
      <c r="L111" s="15">
        <v>4.2559440139899998</v>
      </c>
      <c r="M111" s="15">
        <v>0.72280114561999997</v>
      </c>
    </row>
    <row r="112" spans="1:13" s="11" customFormat="1" hidden="1" outlineLevel="4" x14ac:dyDescent="0.25">
      <c r="A112" s="17" t="s">
        <v>11</v>
      </c>
      <c r="B112" s="15">
        <v>9.8190849839999997E-2</v>
      </c>
      <c r="C112" s="15">
        <v>9.9059795219999996E-2</v>
      </c>
      <c r="D112" s="15">
        <v>9.9494268339999997E-2</v>
      </c>
      <c r="E112" s="15">
        <v>9.9059795219999996E-2</v>
      </c>
      <c r="F112" s="15">
        <v>9.9059792250000001E-2</v>
      </c>
      <c r="G112" s="15">
        <v>0.13407818814</v>
      </c>
      <c r="H112" s="15">
        <v>0.13407818814</v>
      </c>
      <c r="I112" s="15">
        <v>0.13407818814</v>
      </c>
      <c r="J112" s="15">
        <v>0.13349269342</v>
      </c>
      <c r="K112" s="15">
        <v>0.13407818872999999</v>
      </c>
      <c r="L112" s="15"/>
      <c r="M112" s="15"/>
    </row>
    <row r="113" spans="1:13" s="11" customFormat="1" hidden="1" outlineLevel="4" x14ac:dyDescent="0.25">
      <c r="A113" s="17" t="s">
        <v>12</v>
      </c>
      <c r="B113" s="15">
        <v>1.65217457171</v>
      </c>
      <c r="C113" s="15">
        <v>1.9639222867999999</v>
      </c>
      <c r="D113" s="15">
        <v>2.2079055314799998</v>
      </c>
      <c r="E113" s="15">
        <v>2.9094893439999998</v>
      </c>
      <c r="F113" s="15">
        <v>2.9094893439999998</v>
      </c>
      <c r="G113" s="15">
        <v>4.5225295934399998</v>
      </c>
      <c r="H113" s="15">
        <v>4.5225292865800002</v>
      </c>
      <c r="I113" s="15">
        <v>4.4167156731899997</v>
      </c>
      <c r="J113" s="15">
        <v>4.1498093135499996</v>
      </c>
      <c r="K113" s="15">
        <v>3.2427524703600001</v>
      </c>
      <c r="L113" s="15">
        <v>2.4261052759399999</v>
      </c>
      <c r="M113" s="15">
        <v>2.4261052759399999</v>
      </c>
    </row>
    <row r="114" spans="1:13" s="11" customFormat="1" hidden="1" outlineLevel="4" x14ac:dyDescent="0.25">
      <c r="A114" s="17" t="s">
        <v>8</v>
      </c>
      <c r="B114" s="15">
        <v>4.6331383199999998E-3</v>
      </c>
      <c r="C114" s="15">
        <v>4.6741395200000004E-3</v>
      </c>
      <c r="D114" s="15">
        <v>4.6946401400000002E-3</v>
      </c>
      <c r="E114" s="15">
        <v>0.30867413867999999</v>
      </c>
      <c r="F114" s="15">
        <v>0.30867413867999999</v>
      </c>
      <c r="G114" s="15">
        <v>18.295663252040001</v>
      </c>
      <c r="H114" s="15">
        <v>0.30533333352000003</v>
      </c>
      <c r="I114" s="15">
        <v>0.30533333352000003</v>
      </c>
      <c r="J114" s="15">
        <v>0.30399999915999998</v>
      </c>
      <c r="K114" s="15">
        <v>0.30533333352000003</v>
      </c>
      <c r="L114" s="15">
        <v>0.30533333352000003</v>
      </c>
      <c r="M114" s="15">
        <v>0.30533333352000003</v>
      </c>
    </row>
    <row r="115" spans="1:13" s="11" customFormat="1" outlineLevel="3" collapsed="1" x14ac:dyDescent="0.25">
      <c r="A115" s="16" t="s">
        <v>16</v>
      </c>
      <c r="B115" s="15">
        <f t="shared" ref="B115:M115" si="37">SUM(B116:B118)</f>
        <v>111.83765056083001</v>
      </c>
      <c r="C115" s="15">
        <f t="shared" si="37"/>
        <v>96.267122826920001</v>
      </c>
      <c r="D115" s="15">
        <f t="shared" si="37"/>
        <v>179.53458093659998</v>
      </c>
      <c r="E115" s="15">
        <f t="shared" si="37"/>
        <v>149.45025283735998</v>
      </c>
      <c r="F115" s="15">
        <f t="shared" si="37"/>
        <v>177.0854529934</v>
      </c>
      <c r="G115" s="15">
        <f t="shared" si="37"/>
        <v>176.57885008321</v>
      </c>
      <c r="H115" s="15">
        <f t="shared" si="37"/>
        <v>140.11923393141001</v>
      </c>
      <c r="I115" s="15">
        <f t="shared" si="37"/>
        <v>145.14838725141999</v>
      </c>
      <c r="J115" s="15">
        <f t="shared" si="37"/>
        <v>188.51662130486997</v>
      </c>
      <c r="K115" s="15">
        <f t="shared" si="37"/>
        <v>175.06289618331002</v>
      </c>
      <c r="L115" s="15">
        <f t="shared" si="37"/>
        <v>174.04063859979001</v>
      </c>
      <c r="M115" s="15">
        <f t="shared" si="37"/>
        <v>143.07945816929001</v>
      </c>
    </row>
    <row r="116" spans="1:13" s="11" customFormat="1" hidden="1" outlineLevel="4" x14ac:dyDescent="0.25">
      <c r="A116" s="17" t="s">
        <v>7</v>
      </c>
      <c r="B116" s="15">
        <v>30.975860078010001</v>
      </c>
      <c r="C116" s="15">
        <v>29.169182963730002</v>
      </c>
      <c r="D116" s="15">
        <v>69.691511138229998</v>
      </c>
      <c r="E116" s="15">
        <v>34.474150697379997</v>
      </c>
      <c r="F116" s="15">
        <v>63.151079196719998</v>
      </c>
      <c r="G116" s="15">
        <v>57.483923289700002</v>
      </c>
      <c r="H116" s="15">
        <v>48.54097109328</v>
      </c>
      <c r="I116" s="15">
        <v>79.342234487680003</v>
      </c>
      <c r="J116" s="15">
        <v>143.31957798735999</v>
      </c>
      <c r="K116" s="15">
        <v>132.75631527523001</v>
      </c>
      <c r="L116" s="15">
        <v>132.36431306321001</v>
      </c>
      <c r="M116" s="15">
        <v>102.57090554372</v>
      </c>
    </row>
    <row r="117" spans="1:13" s="11" customFormat="1" hidden="1" outlineLevel="4" x14ac:dyDescent="0.25">
      <c r="A117" s="17" t="s">
        <v>8</v>
      </c>
      <c r="B117" s="15">
        <v>28.893192170350002</v>
      </c>
      <c r="C117" s="15">
        <v>29.427529129460002</v>
      </c>
      <c r="D117" s="15">
        <v>30.699536326259999</v>
      </c>
      <c r="E117" s="15">
        <v>32.720553930960001</v>
      </c>
      <c r="F117" s="15">
        <v>31.67882558766</v>
      </c>
      <c r="G117" s="15">
        <v>27.874860834269999</v>
      </c>
      <c r="H117" s="15">
        <v>22.748643248939999</v>
      </c>
      <c r="I117" s="15">
        <v>29.629212821940001</v>
      </c>
      <c r="J117" s="15">
        <v>41.739422872150001</v>
      </c>
      <c r="K117" s="15">
        <v>42.306580908080001</v>
      </c>
      <c r="L117" s="15">
        <v>41.676325536580002</v>
      </c>
      <c r="M117" s="15">
        <v>40.508552625569997</v>
      </c>
    </row>
    <row r="118" spans="1:13" s="11" customFormat="1" hidden="1" outlineLevel="4" x14ac:dyDescent="0.25">
      <c r="A118" s="17" t="s">
        <v>17</v>
      </c>
      <c r="B118" s="15">
        <v>51.96859831247</v>
      </c>
      <c r="C118" s="15">
        <v>37.670410733730002</v>
      </c>
      <c r="D118" s="15">
        <v>79.143533472109993</v>
      </c>
      <c r="E118" s="15">
        <v>82.255548209020006</v>
      </c>
      <c r="F118" s="15">
        <v>82.255548209020006</v>
      </c>
      <c r="G118" s="15">
        <v>91.220065959240003</v>
      </c>
      <c r="H118" s="15">
        <v>68.829619589190003</v>
      </c>
      <c r="I118" s="15">
        <v>36.176939941800001</v>
      </c>
      <c r="J118" s="15">
        <v>3.4576204453599999</v>
      </c>
      <c r="K118" s="15"/>
      <c r="L118" s="15"/>
      <c r="M118" s="15"/>
    </row>
    <row r="119" spans="1:13" s="11" customFormat="1" ht="15.75" customHeight="1" x14ac:dyDescent="0.25">
      <c r="A119" s="12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s="14" customFormat="1" x14ac:dyDescent="0.25">
      <c r="A120" s="24"/>
      <c r="B120" s="24">
        <v>2039</v>
      </c>
      <c r="C120" s="24">
        <v>2040</v>
      </c>
      <c r="D120" s="24">
        <v>2041</v>
      </c>
      <c r="E120" s="24">
        <v>2042</v>
      </c>
      <c r="F120" s="24">
        <v>2043</v>
      </c>
      <c r="G120" s="24">
        <v>2044</v>
      </c>
      <c r="H120" s="24">
        <v>2045</v>
      </c>
      <c r="I120" s="24">
        <v>2046</v>
      </c>
      <c r="J120" s="24">
        <v>2047</v>
      </c>
      <c r="K120" s="24">
        <v>2048</v>
      </c>
      <c r="L120" s="24">
        <v>2049</v>
      </c>
      <c r="M120" s="24">
        <v>2050</v>
      </c>
    </row>
    <row r="121" spans="1:13" s="11" customFormat="1" x14ac:dyDescent="0.25">
      <c r="A121" s="25" t="s">
        <v>0</v>
      </c>
      <c r="B121" s="26">
        <f t="shared" ref="B121:M121" si="38">B122+B139</f>
        <v>256.25395754429996</v>
      </c>
      <c r="C121" s="26">
        <f t="shared" si="38"/>
        <v>270.10163567784002</v>
      </c>
      <c r="D121" s="26">
        <f t="shared" si="38"/>
        <v>217.19779926776999</v>
      </c>
      <c r="E121" s="26">
        <f t="shared" si="38"/>
        <v>306.30491470145</v>
      </c>
      <c r="F121" s="26">
        <f t="shared" si="38"/>
        <v>200.30144075209</v>
      </c>
      <c r="G121" s="26">
        <f t="shared" si="38"/>
        <v>194.56421544184002</v>
      </c>
      <c r="H121" s="26">
        <f t="shared" si="38"/>
        <v>180.44072066050001</v>
      </c>
      <c r="I121" s="26">
        <f t="shared" si="38"/>
        <v>173.65827946576002</v>
      </c>
      <c r="J121" s="26">
        <f t="shared" si="38"/>
        <v>169.15838071229001</v>
      </c>
      <c r="K121" s="26">
        <f t="shared" si="38"/>
        <v>152.27253032178001</v>
      </c>
      <c r="L121" s="26">
        <f t="shared" si="38"/>
        <v>148.85893352234001</v>
      </c>
      <c r="M121" s="26">
        <f t="shared" si="38"/>
        <v>145.86786950371001</v>
      </c>
    </row>
    <row r="122" spans="1:13" s="11" customFormat="1" outlineLevel="1" x14ac:dyDescent="0.25">
      <c r="A122" s="27" t="s">
        <v>1</v>
      </c>
      <c r="B122" s="28">
        <f t="shared" ref="B122:M122" si="39">B123+B132</f>
        <v>43.916999943</v>
      </c>
      <c r="C122" s="28">
        <f t="shared" si="39"/>
        <v>41.737082678999997</v>
      </c>
      <c r="D122" s="28">
        <f t="shared" si="39"/>
        <v>24.557165415</v>
      </c>
      <c r="E122" s="28">
        <f t="shared" si="39"/>
        <v>23.577248150999999</v>
      </c>
      <c r="F122" s="28">
        <f t="shared" si="39"/>
        <v>22.597330886999998</v>
      </c>
      <c r="G122" s="28">
        <f t="shared" si="39"/>
        <v>21.617413623000001</v>
      </c>
      <c r="H122" s="28">
        <f t="shared" si="39"/>
        <v>20.637496359</v>
      </c>
      <c r="I122" s="28">
        <f t="shared" si="39"/>
        <v>19.657579095000003</v>
      </c>
      <c r="J122" s="28">
        <f t="shared" si="39"/>
        <v>18.677668831000002</v>
      </c>
      <c r="K122" s="28">
        <f t="shared" si="39"/>
        <v>5.6</v>
      </c>
      <c r="L122" s="28">
        <f t="shared" si="39"/>
        <v>5.6</v>
      </c>
      <c r="M122" s="28">
        <f t="shared" si="39"/>
        <v>5.6</v>
      </c>
    </row>
    <row r="123" spans="1:13" s="11" customFormat="1" outlineLevel="2" x14ac:dyDescent="0.25">
      <c r="A123" s="29" t="s">
        <v>2</v>
      </c>
      <c r="B123" s="30">
        <f t="shared" ref="B123:M123" si="40">B124+B126+B128</f>
        <v>16.819255943000002</v>
      </c>
      <c r="C123" s="30">
        <f t="shared" si="40"/>
        <v>14.639338679</v>
      </c>
      <c r="D123" s="30">
        <f t="shared" si="40"/>
        <v>12.459421415</v>
      </c>
      <c r="E123" s="30">
        <f t="shared" si="40"/>
        <v>11.479504151</v>
      </c>
      <c r="F123" s="30">
        <f t="shared" si="40"/>
        <v>10.499586887</v>
      </c>
      <c r="G123" s="30">
        <f t="shared" si="40"/>
        <v>9.5196696230000004</v>
      </c>
      <c r="H123" s="30">
        <f t="shared" si="40"/>
        <v>8.5397523589999995</v>
      </c>
      <c r="I123" s="30">
        <f t="shared" si="40"/>
        <v>7.5598350950000004</v>
      </c>
      <c r="J123" s="30">
        <f t="shared" si="40"/>
        <v>6.5799178310000004</v>
      </c>
      <c r="K123" s="30">
        <f t="shared" si="40"/>
        <v>5.6</v>
      </c>
      <c r="L123" s="30">
        <f t="shared" si="40"/>
        <v>5.6</v>
      </c>
      <c r="M123" s="30">
        <f t="shared" si="40"/>
        <v>5.6</v>
      </c>
    </row>
    <row r="124" spans="1:13" s="11" customFormat="1" outlineLevel="3" collapsed="1" x14ac:dyDescent="0.25">
      <c r="A124" s="16" t="s">
        <v>3</v>
      </c>
      <c r="B124" s="15">
        <f t="shared" ref="B124:M124" si="41">SUM(B125:B125)</f>
        <v>0</v>
      </c>
      <c r="C124" s="15">
        <f t="shared" si="41"/>
        <v>0</v>
      </c>
      <c r="D124" s="15">
        <f t="shared" si="41"/>
        <v>0</v>
      </c>
      <c r="E124" s="15">
        <f t="shared" si="41"/>
        <v>0</v>
      </c>
      <c r="F124" s="15">
        <f t="shared" si="41"/>
        <v>0</v>
      </c>
      <c r="G124" s="15">
        <f t="shared" si="41"/>
        <v>0</v>
      </c>
      <c r="H124" s="15">
        <f t="shared" si="41"/>
        <v>0</v>
      </c>
      <c r="I124" s="15">
        <f t="shared" si="41"/>
        <v>0</v>
      </c>
      <c r="J124" s="15">
        <f t="shared" si="41"/>
        <v>0</v>
      </c>
      <c r="K124" s="15">
        <f t="shared" si="41"/>
        <v>0</v>
      </c>
      <c r="L124" s="15">
        <f t="shared" si="41"/>
        <v>0</v>
      </c>
      <c r="M124" s="15">
        <f t="shared" si="41"/>
        <v>0</v>
      </c>
    </row>
    <row r="125" spans="1:13" s="11" customFormat="1" hidden="1" outlineLevel="4" x14ac:dyDescent="0.25">
      <c r="A125" s="17" t="s">
        <v>4</v>
      </c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</row>
    <row r="126" spans="1:13" s="11" customFormat="1" outlineLevel="3" collapsed="1" x14ac:dyDescent="0.25">
      <c r="A126" s="16" t="s">
        <v>5</v>
      </c>
      <c r="B126" s="15">
        <f t="shared" ref="B126:M126" si="42">SUM(B127:B127)</f>
        <v>0</v>
      </c>
      <c r="C126" s="15">
        <f t="shared" si="42"/>
        <v>0</v>
      </c>
      <c r="D126" s="15">
        <f t="shared" si="42"/>
        <v>0</v>
      </c>
      <c r="E126" s="15">
        <f t="shared" si="42"/>
        <v>0</v>
      </c>
      <c r="F126" s="15">
        <f t="shared" si="42"/>
        <v>0</v>
      </c>
      <c r="G126" s="15">
        <f t="shared" si="42"/>
        <v>0</v>
      </c>
      <c r="H126" s="15">
        <f t="shared" si="42"/>
        <v>0</v>
      </c>
      <c r="I126" s="15">
        <f t="shared" si="42"/>
        <v>0</v>
      </c>
      <c r="J126" s="15">
        <f t="shared" si="42"/>
        <v>0</v>
      </c>
      <c r="K126" s="15">
        <f t="shared" si="42"/>
        <v>0</v>
      </c>
      <c r="L126" s="15">
        <f t="shared" si="42"/>
        <v>0</v>
      </c>
      <c r="M126" s="15">
        <f t="shared" si="42"/>
        <v>0</v>
      </c>
    </row>
    <row r="127" spans="1:13" s="11" customFormat="1" hidden="1" outlineLevel="4" x14ac:dyDescent="0.25">
      <c r="A127" s="17" t="s">
        <v>4</v>
      </c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</row>
    <row r="128" spans="1:13" s="11" customFormat="1" outlineLevel="3" collapsed="1" x14ac:dyDescent="0.25">
      <c r="A128" s="16" t="s">
        <v>6</v>
      </c>
      <c r="B128" s="15">
        <f t="shared" ref="B128:M128" si="43">SUM(B129:B131)</f>
        <v>16.819255943000002</v>
      </c>
      <c r="C128" s="15">
        <f t="shared" si="43"/>
        <v>14.639338679</v>
      </c>
      <c r="D128" s="15">
        <f t="shared" si="43"/>
        <v>12.459421415</v>
      </c>
      <c r="E128" s="15">
        <f t="shared" si="43"/>
        <v>11.479504151</v>
      </c>
      <c r="F128" s="15">
        <f t="shared" si="43"/>
        <v>10.499586887</v>
      </c>
      <c r="G128" s="15">
        <f t="shared" si="43"/>
        <v>9.5196696230000004</v>
      </c>
      <c r="H128" s="15">
        <f t="shared" si="43"/>
        <v>8.5397523589999995</v>
      </c>
      <c r="I128" s="15">
        <f t="shared" si="43"/>
        <v>7.5598350950000004</v>
      </c>
      <c r="J128" s="15">
        <f t="shared" si="43"/>
        <v>6.5799178310000004</v>
      </c>
      <c r="K128" s="15">
        <f t="shared" si="43"/>
        <v>5.6</v>
      </c>
      <c r="L128" s="15">
        <f t="shared" si="43"/>
        <v>5.6</v>
      </c>
      <c r="M128" s="15">
        <f t="shared" si="43"/>
        <v>5.6</v>
      </c>
    </row>
    <row r="129" spans="1:13" s="11" customFormat="1" hidden="1" outlineLevel="4" x14ac:dyDescent="0.25">
      <c r="A129" s="17" t="s">
        <v>7</v>
      </c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</row>
    <row r="130" spans="1:13" s="11" customFormat="1" hidden="1" outlineLevel="4" x14ac:dyDescent="0.25">
      <c r="A130" s="17" t="s">
        <v>4</v>
      </c>
      <c r="B130" s="15">
        <v>16.819255943000002</v>
      </c>
      <c r="C130" s="15">
        <v>14.639338679</v>
      </c>
      <c r="D130" s="15">
        <v>12.459421415</v>
      </c>
      <c r="E130" s="15">
        <v>11.479504151</v>
      </c>
      <c r="F130" s="15">
        <v>10.499586887</v>
      </c>
      <c r="G130" s="15">
        <v>9.5196696230000004</v>
      </c>
      <c r="H130" s="15">
        <v>8.5397523589999995</v>
      </c>
      <c r="I130" s="15">
        <v>7.5598350950000004</v>
      </c>
      <c r="J130" s="15">
        <v>6.5799178310000004</v>
      </c>
      <c r="K130" s="15">
        <v>5.6</v>
      </c>
      <c r="L130" s="15">
        <v>5.6</v>
      </c>
      <c r="M130" s="15">
        <v>5.6</v>
      </c>
    </row>
    <row r="131" spans="1:13" s="11" customFormat="1" hidden="1" outlineLevel="4" x14ac:dyDescent="0.25">
      <c r="A131" s="17" t="s">
        <v>8</v>
      </c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</row>
    <row r="132" spans="1:13" s="11" customFormat="1" outlineLevel="2" x14ac:dyDescent="0.25">
      <c r="A132" s="29" t="s">
        <v>9</v>
      </c>
      <c r="B132" s="30">
        <f t="shared" ref="B132:M132" si="44">B133+B135</f>
        <v>27.097743999999999</v>
      </c>
      <c r="C132" s="30">
        <f t="shared" si="44"/>
        <v>27.097743999999999</v>
      </c>
      <c r="D132" s="30">
        <f t="shared" si="44"/>
        <v>12.097744</v>
      </c>
      <c r="E132" s="30">
        <f t="shared" si="44"/>
        <v>12.097744</v>
      </c>
      <c r="F132" s="30">
        <f t="shared" si="44"/>
        <v>12.097744</v>
      </c>
      <c r="G132" s="30">
        <f t="shared" si="44"/>
        <v>12.097744</v>
      </c>
      <c r="H132" s="30">
        <f t="shared" si="44"/>
        <v>12.097744</v>
      </c>
      <c r="I132" s="30">
        <f t="shared" si="44"/>
        <v>12.097744</v>
      </c>
      <c r="J132" s="30">
        <f t="shared" si="44"/>
        <v>12.097751000000001</v>
      </c>
      <c r="K132" s="30">
        <f t="shared" si="44"/>
        <v>0</v>
      </c>
      <c r="L132" s="30">
        <f t="shared" si="44"/>
        <v>0</v>
      </c>
      <c r="M132" s="30">
        <f t="shared" si="44"/>
        <v>0</v>
      </c>
    </row>
    <row r="133" spans="1:13" s="11" customFormat="1" outlineLevel="3" collapsed="1" x14ac:dyDescent="0.25">
      <c r="A133" s="16" t="s">
        <v>5</v>
      </c>
      <c r="B133" s="15">
        <f t="shared" ref="B133:M133" si="45">SUM(B134:B134)</f>
        <v>0</v>
      </c>
      <c r="C133" s="15">
        <f t="shared" si="45"/>
        <v>0</v>
      </c>
      <c r="D133" s="15">
        <f t="shared" si="45"/>
        <v>0</v>
      </c>
      <c r="E133" s="15">
        <f t="shared" si="45"/>
        <v>0</v>
      </c>
      <c r="F133" s="15">
        <f t="shared" si="45"/>
        <v>0</v>
      </c>
      <c r="G133" s="15">
        <f t="shared" si="45"/>
        <v>0</v>
      </c>
      <c r="H133" s="15">
        <f t="shared" si="45"/>
        <v>0</v>
      </c>
      <c r="I133" s="15">
        <f t="shared" si="45"/>
        <v>0</v>
      </c>
      <c r="J133" s="15">
        <f t="shared" si="45"/>
        <v>0</v>
      </c>
      <c r="K133" s="15">
        <f t="shared" si="45"/>
        <v>0</v>
      </c>
      <c r="L133" s="15">
        <f t="shared" si="45"/>
        <v>0</v>
      </c>
      <c r="M133" s="15">
        <f t="shared" si="45"/>
        <v>0</v>
      </c>
    </row>
    <row r="134" spans="1:13" s="11" customFormat="1" hidden="1" outlineLevel="4" x14ac:dyDescent="0.25">
      <c r="A134" s="17" t="s">
        <v>4</v>
      </c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</row>
    <row r="135" spans="1:13" s="11" customFormat="1" outlineLevel="3" collapsed="1" x14ac:dyDescent="0.25">
      <c r="A135" s="16" t="s">
        <v>6</v>
      </c>
      <c r="B135" s="15">
        <f t="shared" ref="B135:M135" si="46">SUM(B136:B138)</f>
        <v>27.097743999999999</v>
      </c>
      <c r="C135" s="15">
        <f t="shared" si="46"/>
        <v>27.097743999999999</v>
      </c>
      <c r="D135" s="15">
        <f t="shared" si="46"/>
        <v>12.097744</v>
      </c>
      <c r="E135" s="15">
        <f t="shared" si="46"/>
        <v>12.097744</v>
      </c>
      <c r="F135" s="15">
        <f t="shared" si="46"/>
        <v>12.097744</v>
      </c>
      <c r="G135" s="15">
        <f t="shared" si="46"/>
        <v>12.097744</v>
      </c>
      <c r="H135" s="15">
        <f t="shared" si="46"/>
        <v>12.097744</v>
      </c>
      <c r="I135" s="15">
        <f t="shared" si="46"/>
        <v>12.097744</v>
      </c>
      <c r="J135" s="15">
        <f t="shared" si="46"/>
        <v>12.097751000000001</v>
      </c>
      <c r="K135" s="15">
        <f t="shared" si="46"/>
        <v>0</v>
      </c>
      <c r="L135" s="15">
        <f t="shared" si="46"/>
        <v>0</v>
      </c>
      <c r="M135" s="15">
        <f t="shared" si="46"/>
        <v>0</v>
      </c>
    </row>
    <row r="136" spans="1:13" s="11" customFormat="1" hidden="1" outlineLevel="4" x14ac:dyDescent="0.25">
      <c r="A136" s="17" t="s">
        <v>7</v>
      </c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</row>
    <row r="137" spans="1:13" s="11" customFormat="1" hidden="1" outlineLevel="4" x14ac:dyDescent="0.25">
      <c r="A137" s="17" t="s">
        <v>4</v>
      </c>
      <c r="B137" s="15">
        <v>27.097743999999999</v>
      </c>
      <c r="C137" s="15">
        <v>27.097743999999999</v>
      </c>
      <c r="D137" s="15">
        <v>12.097744</v>
      </c>
      <c r="E137" s="15">
        <v>12.097744</v>
      </c>
      <c r="F137" s="15">
        <v>12.097744</v>
      </c>
      <c r="G137" s="15">
        <v>12.097744</v>
      </c>
      <c r="H137" s="15">
        <v>12.097744</v>
      </c>
      <c r="I137" s="15">
        <v>12.097744</v>
      </c>
      <c r="J137" s="15">
        <v>12.097751000000001</v>
      </c>
      <c r="K137" s="15"/>
      <c r="L137" s="15"/>
      <c r="M137" s="15"/>
    </row>
    <row r="138" spans="1:13" s="11" customFormat="1" hidden="1" outlineLevel="4" x14ac:dyDescent="0.25">
      <c r="A138" s="17" t="s">
        <v>8</v>
      </c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</row>
    <row r="139" spans="1:13" s="11" customFormat="1" outlineLevel="1" x14ac:dyDescent="0.25">
      <c r="A139" s="27" t="s">
        <v>10</v>
      </c>
      <c r="B139" s="28">
        <f t="shared" ref="B139:M139" si="47">B140+B161</f>
        <v>212.33695760129999</v>
      </c>
      <c r="C139" s="28">
        <f t="shared" si="47"/>
        <v>228.36455299884</v>
      </c>
      <c r="D139" s="28">
        <f t="shared" si="47"/>
        <v>192.64063385277001</v>
      </c>
      <c r="E139" s="28">
        <f t="shared" si="47"/>
        <v>282.72766655045001</v>
      </c>
      <c r="F139" s="28">
        <f t="shared" si="47"/>
        <v>177.70410986509</v>
      </c>
      <c r="G139" s="28">
        <f t="shared" si="47"/>
        <v>172.94680181884002</v>
      </c>
      <c r="H139" s="28">
        <f t="shared" si="47"/>
        <v>159.80322430149999</v>
      </c>
      <c r="I139" s="28">
        <f t="shared" si="47"/>
        <v>154.00070037076</v>
      </c>
      <c r="J139" s="28">
        <f t="shared" si="47"/>
        <v>150.48071188129001</v>
      </c>
      <c r="K139" s="28">
        <f t="shared" si="47"/>
        <v>146.67253032178002</v>
      </c>
      <c r="L139" s="28">
        <f t="shared" si="47"/>
        <v>143.25893352234002</v>
      </c>
      <c r="M139" s="28">
        <f t="shared" si="47"/>
        <v>140.26786950371002</v>
      </c>
    </row>
    <row r="140" spans="1:13" s="11" customFormat="1" outlineLevel="2" x14ac:dyDescent="0.25">
      <c r="A140" s="29" t="s">
        <v>2</v>
      </c>
      <c r="B140" s="30">
        <f t="shared" ref="B140:M140" si="48">B141+B147+B151+B157</f>
        <v>60.647157635649997</v>
      </c>
      <c r="C140" s="30">
        <f t="shared" si="48"/>
        <v>56.713709112970001</v>
      </c>
      <c r="D140" s="30">
        <f t="shared" si="48"/>
        <v>50.220834615649999</v>
      </c>
      <c r="E140" s="30">
        <f t="shared" si="48"/>
        <v>46.068447690970004</v>
      </c>
      <c r="F140" s="30">
        <f t="shared" si="48"/>
        <v>39.546818187619998</v>
      </c>
      <c r="G140" s="30">
        <f t="shared" si="48"/>
        <v>36.407197781229996</v>
      </c>
      <c r="H140" s="30">
        <f t="shared" si="48"/>
        <v>33.102061226860002</v>
      </c>
      <c r="I140" s="30">
        <f t="shared" si="48"/>
        <v>30.461053090780002</v>
      </c>
      <c r="J140" s="30">
        <f t="shared" si="48"/>
        <v>27.885226786610001</v>
      </c>
      <c r="K140" s="30">
        <f t="shared" si="48"/>
        <v>25.401185023139998</v>
      </c>
      <c r="L140" s="30">
        <f t="shared" si="48"/>
        <v>22.756414335790002</v>
      </c>
      <c r="M140" s="30">
        <f t="shared" si="48"/>
        <v>20.27818243075</v>
      </c>
    </row>
    <row r="141" spans="1:13" s="11" customFormat="1" outlineLevel="3" collapsed="1" x14ac:dyDescent="0.25">
      <c r="A141" s="16" t="s">
        <v>3</v>
      </c>
      <c r="B141" s="15">
        <f t="shared" ref="B141:M141" si="49">SUM(B142:B146)</f>
        <v>3.4121000050000003E-2</v>
      </c>
      <c r="C141" s="15">
        <f t="shared" si="49"/>
        <v>3.4121000050000003E-2</v>
      </c>
      <c r="D141" s="15">
        <f t="shared" si="49"/>
        <v>3.3663000050000003E-2</v>
      </c>
      <c r="E141" s="15">
        <f t="shared" si="49"/>
        <v>3.3663000050000003E-2</v>
      </c>
      <c r="F141" s="15">
        <f t="shared" si="49"/>
        <v>3.3663000050000003E-2</v>
      </c>
      <c r="G141" s="15">
        <f t="shared" si="49"/>
        <v>3.3663000050000003E-2</v>
      </c>
      <c r="H141" s="15">
        <f t="shared" si="49"/>
        <v>3.3663000050000003E-2</v>
      </c>
      <c r="I141" s="15">
        <f t="shared" si="49"/>
        <v>3.3663000050000003E-2</v>
      </c>
      <c r="J141" s="15">
        <f t="shared" si="49"/>
        <v>3.3663000050000003E-2</v>
      </c>
      <c r="K141" s="15">
        <f t="shared" si="49"/>
        <v>3.3663000050000003E-2</v>
      </c>
      <c r="L141" s="15">
        <f t="shared" si="49"/>
        <v>3.3515999939999999E-2</v>
      </c>
      <c r="M141" s="15">
        <f t="shared" si="49"/>
        <v>3.3515999939999999E-2</v>
      </c>
    </row>
    <row r="142" spans="1:13" s="11" customFormat="1" hidden="1" outlineLevel="4" x14ac:dyDescent="0.25">
      <c r="A142" s="17" t="s">
        <v>7</v>
      </c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</row>
    <row r="143" spans="1:13" s="11" customFormat="1" hidden="1" outlineLevel="4" x14ac:dyDescent="0.25">
      <c r="A143" s="17" t="s">
        <v>11</v>
      </c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</row>
    <row r="144" spans="1:13" s="11" customFormat="1" hidden="1" outlineLevel="4" x14ac:dyDescent="0.25">
      <c r="A144" s="17" t="s">
        <v>12</v>
      </c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</row>
    <row r="145" spans="1:13" s="11" customFormat="1" hidden="1" outlineLevel="4" x14ac:dyDescent="0.25">
      <c r="A145" s="17" t="s">
        <v>4</v>
      </c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</row>
    <row r="146" spans="1:13" s="11" customFormat="1" hidden="1" outlineLevel="4" x14ac:dyDescent="0.25">
      <c r="A146" s="17" t="s">
        <v>8</v>
      </c>
      <c r="B146" s="15">
        <v>3.4121000050000003E-2</v>
      </c>
      <c r="C146" s="15">
        <v>3.4121000050000003E-2</v>
      </c>
      <c r="D146" s="15">
        <v>3.3663000050000003E-2</v>
      </c>
      <c r="E146" s="15">
        <v>3.3663000050000003E-2</v>
      </c>
      <c r="F146" s="15">
        <v>3.3663000050000003E-2</v>
      </c>
      <c r="G146" s="15">
        <v>3.3663000050000003E-2</v>
      </c>
      <c r="H146" s="15">
        <v>3.3663000050000003E-2</v>
      </c>
      <c r="I146" s="15">
        <v>3.3663000050000003E-2</v>
      </c>
      <c r="J146" s="15">
        <v>3.3663000050000003E-2</v>
      </c>
      <c r="K146" s="15">
        <v>3.3663000050000003E-2</v>
      </c>
      <c r="L146" s="15">
        <v>3.3515999939999999E-2</v>
      </c>
      <c r="M146" s="15">
        <v>3.3515999939999999E-2</v>
      </c>
    </row>
    <row r="147" spans="1:13" s="11" customFormat="1" outlineLevel="3" collapsed="1" x14ac:dyDescent="0.25">
      <c r="A147" s="16" t="s">
        <v>13</v>
      </c>
      <c r="B147" s="15">
        <f t="shared" ref="B147:M147" si="50">SUM(B148:B150)</f>
        <v>2.6885264418400001</v>
      </c>
      <c r="C147" s="15">
        <f t="shared" si="50"/>
        <v>2.2596620241199998</v>
      </c>
      <c r="D147" s="15">
        <f t="shared" si="50"/>
        <v>1.82225093708</v>
      </c>
      <c r="E147" s="15">
        <f t="shared" si="50"/>
        <v>1.39306488429</v>
      </c>
      <c r="F147" s="15">
        <f t="shared" si="50"/>
        <v>0.96124436511</v>
      </c>
      <c r="G147" s="15">
        <f t="shared" si="50"/>
        <v>0.53002662887999996</v>
      </c>
      <c r="H147" s="15">
        <f t="shared" si="50"/>
        <v>0</v>
      </c>
      <c r="I147" s="15">
        <f t="shared" si="50"/>
        <v>0</v>
      </c>
      <c r="J147" s="15">
        <f t="shared" si="50"/>
        <v>0</v>
      </c>
      <c r="K147" s="15">
        <f t="shared" si="50"/>
        <v>0</v>
      </c>
      <c r="L147" s="15">
        <f t="shared" si="50"/>
        <v>0</v>
      </c>
      <c r="M147" s="15">
        <f t="shared" si="50"/>
        <v>0</v>
      </c>
    </row>
    <row r="148" spans="1:13" s="11" customFormat="1" hidden="1" outlineLevel="4" x14ac:dyDescent="0.25">
      <c r="A148" s="17" t="s">
        <v>7</v>
      </c>
      <c r="B148" s="18">
        <v>0</v>
      </c>
      <c r="C148" s="18">
        <v>0</v>
      </c>
      <c r="D148" s="18">
        <v>0</v>
      </c>
      <c r="E148" s="18">
        <v>0</v>
      </c>
      <c r="F148" s="18">
        <v>0</v>
      </c>
      <c r="G148" s="18">
        <v>0</v>
      </c>
      <c r="H148" s="18">
        <v>0</v>
      </c>
      <c r="I148" s="18">
        <v>0</v>
      </c>
      <c r="J148" s="18">
        <v>0</v>
      </c>
      <c r="K148" s="18">
        <v>0</v>
      </c>
      <c r="L148" s="18">
        <v>0</v>
      </c>
      <c r="M148" s="18">
        <v>0</v>
      </c>
    </row>
    <row r="149" spans="1:13" s="11" customFormat="1" hidden="1" outlineLevel="4" x14ac:dyDescent="0.25">
      <c r="A149" s="17" t="s">
        <v>11</v>
      </c>
      <c r="B149" s="15">
        <v>2.6885264418400001</v>
      </c>
      <c r="C149" s="15">
        <v>2.2596620241199998</v>
      </c>
      <c r="D149" s="15">
        <v>1.82225093708</v>
      </c>
      <c r="E149" s="15">
        <v>1.39306488429</v>
      </c>
      <c r="F149" s="15">
        <v>0.96124436511</v>
      </c>
      <c r="G149" s="15">
        <v>0.53002662887999996</v>
      </c>
      <c r="H149" s="15"/>
      <c r="I149" s="15"/>
      <c r="J149" s="15"/>
      <c r="K149" s="15"/>
      <c r="L149" s="15"/>
      <c r="M149" s="15"/>
    </row>
    <row r="150" spans="1:13" s="11" customFormat="1" hidden="1" outlineLevel="4" x14ac:dyDescent="0.25">
      <c r="A150" s="17" t="s">
        <v>8</v>
      </c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</row>
    <row r="151" spans="1:13" s="11" customFormat="1" outlineLevel="3" collapsed="1" x14ac:dyDescent="0.25">
      <c r="A151" s="16" t="s">
        <v>14</v>
      </c>
      <c r="B151" s="15">
        <f t="shared" ref="B151:M151" si="51">SUM(B152:B156)</f>
        <v>0.21513809978000001</v>
      </c>
      <c r="C151" s="15">
        <f t="shared" si="51"/>
        <v>0.19537812505999999</v>
      </c>
      <c r="D151" s="15">
        <f t="shared" si="51"/>
        <v>0.17543020813000001</v>
      </c>
      <c r="E151" s="15">
        <f t="shared" si="51"/>
        <v>0.15594699205000001</v>
      </c>
      <c r="F151" s="15">
        <f t="shared" si="51"/>
        <v>0.13646236848999999</v>
      </c>
      <c r="G151" s="15">
        <f t="shared" si="51"/>
        <v>0.11727461373999999</v>
      </c>
      <c r="H151" s="15">
        <f t="shared" si="51"/>
        <v>9.8010491169999991E-2</v>
      </c>
      <c r="I151" s="15">
        <f t="shared" si="51"/>
        <v>9.6581744510000012E-2</v>
      </c>
      <c r="J151" s="15">
        <f t="shared" si="51"/>
        <v>8.1019646730000006E-2</v>
      </c>
      <c r="K151" s="15">
        <f t="shared" si="51"/>
        <v>6.5674350009999993E-2</v>
      </c>
      <c r="L151" s="15">
        <f t="shared" si="51"/>
        <v>4.9802732080000002E-2</v>
      </c>
      <c r="M151" s="15">
        <f t="shared" si="51"/>
        <v>3.4383219520000001E-2</v>
      </c>
    </row>
    <row r="152" spans="1:13" s="11" customFormat="1" hidden="1" outlineLevel="4" x14ac:dyDescent="0.25">
      <c r="A152" s="17" t="s">
        <v>15</v>
      </c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</row>
    <row r="153" spans="1:13" s="11" customFormat="1" hidden="1" outlineLevel="4" x14ac:dyDescent="0.25">
      <c r="A153" s="17" t="s">
        <v>7</v>
      </c>
      <c r="B153" s="15">
        <v>4.0096425140000003E-2</v>
      </c>
      <c r="C153" s="15">
        <v>3.47860844E-2</v>
      </c>
      <c r="D153" s="15">
        <v>3.0183021779999999E-2</v>
      </c>
      <c r="E153" s="15">
        <v>2.5597048550000001E-2</v>
      </c>
      <c r="F153" s="15">
        <v>2.1009667959999999E-2</v>
      </c>
      <c r="G153" s="15">
        <v>1.6434804460000001E-2</v>
      </c>
      <c r="H153" s="15">
        <v>1.1834907190000001E-2</v>
      </c>
      <c r="I153" s="15">
        <v>2.2466348769999998E-2</v>
      </c>
      <c r="J153" s="15">
        <v>1.8705753669999999E-2</v>
      </c>
      <c r="K153" s="15">
        <v>1.5015420159999999E-2</v>
      </c>
      <c r="L153" s="15">
        <v>1.1260887690000001E-2</v>
      </c>
      <c r="M153" s="15">
        <v>7.5913428100000003E-3</v>
      </c>
    </row>
    <row r="154" spans="1:13" s="11" customFormat="1" hidden="1" outlineLevel="4" x14ac:dyDescent="0.25">
      <c r="A154" s="17" t="s">
        <v>11</v>
      </c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</row>
    <row r="155" spans="1:13" s="11" customFormat="1" hidden="1" outlineLevel="4" x14ac:dyDescent="0.25">
      <c r="A155" s="17" t="s">
        <v>12</v>
      </c>
      <c r="B155" s="15">
        <v>0.15672591477</v>
      </c>
      <c r="C155" s="15">
        <v>0.14532961427999999</v>
      </c>
      <c r="D155" s="15">
        <v>0.13312290910999999</v>
      </c>
      <c r="E155" s="15">
        <v>0.12132140644</v>
      </c>
      <c r="F155" s="15">
        <v>0.10951990407999999</v>
      </c>
      <c r="G155" s="15">
        <v>9.7994272219999998E-2</v>
      </c>
      <c r="H155" s="15">
        <v>8.5916898709999995E-2</v>
      </c>
      <c r="I155" s="15">
        <v>7.4115395740000006E-2</v>
      </c>
      <c r="J155" s="15">
        <v>6.231389306E-2</v>
      </c>
      <c r="K155" s="15">
        <v>5.0658929849999999E-2</v>
      </c>
      <c r="L155" s="15">
        <v>3.8541844390000003E-2</v>
      </c>
      <c r="M155" s="15">
        <v>2.6791876709999999E-2</v>
      </c>
    </row>
    <row r="156" spans="1:13" s="11" customFormat="1" hidden="1" outlineLevel="4" x14ac:dyDescent="0.25">
      <c r="A156" s="17" t="s">
        <v>8</v>
      </c>
      <c r="B156" s="15">
        <v>1.831575987E-2</v>
      </c>
      <c r="C156" s="15">
        <v>1.5262426379999999E-2</v>
      </c>
      <c r="D156" s="15">
        <v>1.212427724E-2</v>
      </c>
      <c r="E156" s="15">
        <v>9.0285370599999994E-3</v>
      </c>
      <c r="F156" s="15">
        <v>5.9327964499999997E-3</v>
      </c>
      <c r="G156" s="15">
        <v>2.8455370600000002E-3</v>
      </c>
      <c r="H156" s="15">
        <v>2.5868526999999999E-4</v>
      </c>
      <c r="I156" s="15"/>
      <c r="J156" s="15"/>
      <c r="K156" s="15"/>
      <c r="L156" s="15"/>
      <c r="M156" s="15"/>
    </row>
    <row r="157" spans="1:13" s="11" customFormat="1" outlineLevel="3" collapsed="1" x14ac:dyDescent="0.25">
      <c r="A157" s="16" t="s">
        <v>16</v>
      </c>
      <c r="B157" s="15">
        <f t="shared" ref="B157:M157" si="52">SUM(B158:B160)</f>
        <v>57.709372093979994</v>
      </c>
      <c r="C157" s="15">
        <f t="shared" si="52"/>
        <v>54.224547963740001</v>
      </c>
      <c r="D157" s="15">
        <f t="shared" si="52"/>
        <v>48.189490470389998</v>
      </c>
      <c r="E157" s="15">
        <f t="shared" si="52"/>
        <v>44.485772814580002</v>
      </c>
      <c r="F157" s="15">
        <f t="shared" si="52"/>
        <v>38.415448453970001</v>
      </c>
      <c r="G157" s="15">
        <f t="shared" si="52"/>
        <v>35.726233538559995</v>
      </c>
      <c r="H157" s="15">
        <f t="shared" si="52"/>
        <v>32.970387735640003</v>
      </c>
      <c r="I157" s="15">
        <f t="shared" si="52"/>
        <v>30.330808346220003</v>
      </c>
      <c r="J157" s="15">
        <f t="shared" si="52"/>
        <v>27.770544139830001</v>
      </c>
      <c r="K157" s="15">
        <f t="shared" si="52"/>
        <v>25.301847673079997</v>
      </c>
      <c r="L157" s="15">
        <f t="shared" si="52"/>
        <v>22.673095603770001</v>
      </c>
      <c r="M157" s="15">
        <f t="shared" si="52"/>
        <v>20.210283211290001</v>
      </c>
    </row>
    <row r="158" spans="1:13" s="11" customFormat="1" hidden="1" outlineLevel="4" x14ac:dyDescent="0.25">
      <c r="A158" s="17" t="s">
        <v>7</v>
      </c>
      <c r="B158" s="15">
        <v>10.696307431899999</v>
      </c>
      <c r="C158" s="15">
        <v>9.9324400617300004</v>
      </c>
      <c r="D158" s="15">
        <v>9.0296927894000003</v>
      </c>
      <c r="E158" s="15">
        <v>8.7178196819499991</v>
      </c>
      <c r="F158" s="15">
        <v>5.1509114454000002</v>
      </c>
      <c r="G158" s="15">
        <v>4.8650797099799998</v>
      </c>
      <c r="H158" s="15">
        <v>4.65448748837</v>
      </c>
      <c r="I158" s="15">
        <v>4.4860136886599999</v>
      </c>
      <c r="J158" s="15">
        <v>4.4050054650400003</v>
      </c>
      <c r="K158" s="15">
        <v>4.3534509013999996</v>
      </c>
      <c r="L158" s="15">
        <v>4.3017546178000003</v>
      </c>
      <c r="M158" s="15">
        <v>4.2758330999199998</v>
      </c>
    </row>
    <row r="159" spans="1:13" s="11" customFormat="1" hidden="1" outlineLevel="4" x14ac:dyDescent="0.25">
      <c r="A159" s="17" t="s">
        <v>8</v>
      </c>
      <c r="B159" s="15">
        <v>39.20710097445</v>
      </c>
      <c r="C159" s="15">
        <v>36.482638329709999</v>
      </c>
      <c r="D159" s="15">
        <v>33.628916765299998</v>
      </c>
      <c r="E159" s="15">
        <v>30.999079420899999</v>
      </c>
      <c r="F159" s="15">
        <v>28.49566329684</v>
      </c>
      <c r="G159" s="15">
        <v>26.090138263819998</v>
      </c>
      <c r="H159" s="15">
        <v>23.54916838858</v>
      </c>
      <c r="I159" s="15">
        <v>21.075920945829999</v>
      </c>
      <c r="J159" s="15">
        <v>18.59666496306</v>
      </c>
      <c r="K159" s="15">
        <v>16.17738120692</v>
      </c>
      <c r="L159" s="15">
        <v>13.62542456629</v>
      </c>
      <c r="M159" s="15">
        <v>11.18640119174</v>
      </c>
    </row>
    <row r="160" spans="1:13" s="11" customFormat="1" hidden="1" outlineLevel="4" x14ac:dyDescent="0.25">
      <c r="A160" s="17" t="s">
        <v>17</v>
      </c>
      <c r="B160" s="15">
        <v>7.8059636876300003</v>
      </c>
      <c r="C160" s="15">
        <v>7.8094695723000003</v>
      </c>
      <c r="D160" s="15">
        <v>5.5308809156900001</v>
      </c>
      <c r="E160" s="15">
        <v>4.7688737117300004</v>
      </c>
      <c r="F160" s="15">
        <v>4.7688737117300004</v>
      </c>
      <c r="G160" s="15">
        <v>4.7710155647599999</v>
      </c>
      <c r="H160" s="15">
        <v>4.76673185869</v>
      </c>
      <c r="I160" s="15">
        <v>4.7688737117300004</v>
      </c>
      <c r="J160" s="15">
        <v>4.7688737117300004</v>
      </c>
      <c r="K160" s="15">
        <v>4.7710155647599999</v>
      </c>
      <c r="L160" s="15">
        <v>4.7459164196800003</v>
      </c>
      <c r="M160" s="15">
        <v>4.7480489196300004</v>
      </c>
    </row>
    <row r="161" spans="1:13" s="11" customFormat="1" outlineLevel="2" x14ac:dyDescent="0.25">
      <c r="A161" s="29" t="s">
        <v>9</v>
      </c>
      <c r="B161" s="30">
        <f t="shared" ref="B161:M161" si="53">B162+B166+B172</f>
        <v>151.68979996565</v>
      </c>
      <c r="C161" s="30">
        <f t="shared" si="53"/>
        <v>171.65084388586999</v>
      </c>
      <c r="D161" s="30">
        <f t="shared" si="53"/>
        <v>142.41979923712</v>
      </c>
      <c r="E161" s="30">
        <f t="shared" si="53"/>
        <v>236.65921885948001</v>
      </c>
      <c r="F161" s="30">
        <f t="shared" si="53"/>
        <v>138.15729167747</v>
      </c>
      <c r="G161" s="30">
        <f t="shared" si="53"/>
        <v>136.53960403761002</v>
      </c>
      <c r="H161" s="30">
        <f t="shared" si="53"/>
        <v>126.70116307464001</v>
      </c>
      <c r="I161" s="30">
        <f t="shared" si="53"/>
        <v>123.53964727998</v>
      </c>
      <c r="J161" s="30">
        <f t="shared" si="53"/>
        <v>122.59548509468</v>
      </c>
      <c r="K161" s="30">
        <f t="shared" si="53"/>
        <v>121.27134529864001</v>
      </c>
      <c r="L161" s="30">
        <f t="shared" si="53"/>
        <v>120.50251918655</v>
      </c>
      <c r="M161" s="30">
        <f t="shared" si="53"/>
        <v>119.98968707296001</v>
      </c>
    </row>
    <row r="162" spans="1:13" s="11" customFormat="1" outlineLevel="3" collapsed="1" x14ac:dyDescent="0.25">
      <c r="A162" s="16" t="s">
        <v>13</v>
      </c>
      <c r="B162" s="15">
        <f t="shared" ref="B162:M162" si="54">SUM(B163:B165)</f>
        <v>7.6563922824399997</v>
      </c>
      <c r="C162" s="15">
        <f t="shared" si="54"/>
        <v>7.6563922824399997</v>
      </c>
      <c r="D162" s="15">
        <f t="shared" si="54"/>
        <v>7.6563922836199998</v>
      </c>
      <c r="E162" s="15">
        <f t="shared" si="54"/>
        <v>7.6563922836199998</v>
      </c>
      <c r="F162" s="15">
        <f t="shared" si="54"/>
        <v>7.6563922836199998</v>
      </c>
      <c r="G162" s="15">
        <f t="shared" si="54"/>
        <v>7.6563922836199998</v>
      </c>
      <c r="H162" s="15">
        <f t="shared" si="54"/>
        <v>0</v>
      </c>
      <c r="I162" s="15">
        <f t="shared" si="54"/>
        <v>0</v>
      </c>
      <c r="J162" s="15">
        <f t="shared" si="54"/>
        <v>0</v>
      </c>
      <c r="K162" s="15">
        <f t="shared" si="54"/>
        <v>0</v>
      </c>
      <c r="L162" s="15">
        <f t="shared" si="54"/>
        <v>0</v>
      </c>
      <c r="M162" s="15">
        <f t="shared" si="54"/>
        <v>0</v>
      </c>
    </row>
    <row r="163" spans="1:13" s="11" customFormat="1" hidden="1" outlineLevel="4" x14ac:dyDescent="0.25">
      <c r="A163" s="17" t="s">
        <v>7</v>
      </c>
      <c r="B163" s="18">
        <v>0</v>
      </c>
      <c r="C163" s="18">
        <v>0</v>
      </c>
      <c r="D163" s="18">
        <v>0</v>
      </c>
      <c r="E163" s="18">
        <v>0</v>
      </c>
      <c r="F163" s="18">
        <v>0</v>
      </c>
      <c r="G163" s="18">
        <v>0</v>
      </c>
      <c r="H163" s="18">
        <v>0</v>
      </c>
      <c r="I163" s="18">
        <v>0</v>
      </c>
      <c r="J163" s="18">
        <v>0</v>
      </c>
      <c r="K163" s="18">
        <v>0</v>
      </c>
      <c r="L163" s="18">
        <v>0</v>
      </c>
      <c r="M163" s="18">
        <v>0</v>
      </c>
    </row>
    <row r="164" spans="1:13" s="11" customFormat="1" hidden="1" outlineLevel="4" x14ac:dyDescent="0.25">
      <c r="A164" s="17" t="s">
        <v>11</v>
      </c>
      <c r="B164" s="15">
        <v>7.6563922824399997</v>
      </c>
      <c r="C164" s="15">
        <v>7.6563922824399997</v>
      </c>
      <c r="D164" s="15">
        <v>7.6563922836199998</v>
      </c>
      <c r="E164" s="15">
        <v>7.6563922836199998</v>
      </c>
      <c r="F164" s="15">
        <v>7.6563922836199998</v>
      </c>
      <c r="G164" s="15">
        <v>7.6563922836199998</v>
      </c>
      <c r="H164" s="15"/>
      <c r="I164" s="15"/>
      <c r="J164" s="15"/>
      <c r="K164" s="15"/>
      <c r="L164" s="15"/>
      <c r="M164" s="15"/>
    </row>
    <row r="165" spans="1:13" s="11" customFormat="1" hidden="1" outlineLevel="4" x14ac:dyDescent="0.25">
      <c r="A165" s="17" t="s">
        <v>8</v>
      </c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</row>
    <row r="166" spans="1:13" s="11" customFormat="1" outlineLevel="3" collapsed="1" x14ac:dyDescent="0.25">
      <c r="A166" s="16" t="s">
        <v>14</v>
      </c>
      <c r="B166" s="15">
        <f t="shared" ref="B166:M166" si="55">SUM(B167:B171)</f>
        <v>3.4542397550800001</v>
      </c>
      <c r="C166" s="15">
        <f t="shared" si="55"/>
        <v>3.44085454968</v>
      </c>
      <c r="D166" s="15">
        <f t="shared" si="55"/>
        <v>3.44085454968</v>
      </c>
      <c r="E166" s="15">
        <f t="shared" si="55"/>
        <v>3.4409516456800002</v>
      </c>
      <c r="F166" s="15">
        <f t="shared" si="55"/>
        <v>3.4409516456800002</v>
      </c>
      <c r="G166" s="15">
        <f t="shared" si="55"/>
        <v>3.4409516502600002</v>
      </c>
      <c r="H166" s="15">
        <f t="shared" si="55"/>
        <v>3.1154708921299998</v>
      </c>
      <c r="I166" s="15">
        <f t="shared" si="55"/>
        <v>3.0953234721</v>
      </c>
      <c r="J166" s="15">
        <f t="shared" si="55"/>
        <v>3.0841574330399997</v>
      </c>
      <c r="K166" s="15">
        <f t="shared" si="55"/>
        <v>3.0841574330399997</v>
      </c>
      <c r="L166" s="15">
        <f t="shared" si="55"/>
        <v>3.0654477692500004</v>
      </c>
      <c r="M166" s="15">
        <f t="shared" si="55"/>
        <v>3.0601141998300001</v>
      </c>
    </row>
    <row r="167" spans="1:13" s="11" customFormat="1" hidden="1" outlineLevel="4" x14ac:dyDescent="0.25">
      <c r="A167" s="17" t="s">
        <v>15</v>
      </c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</row>
    <row r="168" spans="1:13" s="11" customFormat="1" hidden="1" outlineLevel="4" x14ac:dyDescent="0.25">
      <c r="A168" s="17" t="s">
        <v>7</v>
      </c>
      <c r="B168" s="15">
        <v>0.72280114561999997</v>
      </c>
      <c r="C168" s="15">
        <v>0.70941594021999999</v>
      </c>
      <c r="D168" s="15">
        <v>0.70941594021999999</v>
      </c>
      <c r="E168" s="15">
        <v>0.70951303621999995</v>
      </c>
      <c r="F168" s="15">
        <v>0.70951303621999995</v>
      </c>
      <c r="G168" s="15">
        <v>0.70951303621999995</v>
      </c>
      <c r="H168" s="15">
        <v>0.68936561619000003</v>
      </c>
      <c r="I168" s="15">
        <v>0.66921819616</v>
      </c>
      <c r="J168" s="15">
        <v>0.65805215709999998</v>
      </c>
      <c r="K168" s="15">
        <v>0.65805215709999998</v>
      </c>
      <c r="L168" s="15">
        <v>0.64993684765000004</v>
      </c>
      <c r="M168" s="15">
        <v>0.64460327822999997</v>
      </c>
    </row>
    <row r="169" spans="1:13" s="11" customFormat="1" hidden="1" outlineLevel="4" x14ac:dyDescent="0.25">
      <c r="A169" s="17" t="s">
        <v>11</v>
      </c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</row>
    <row r="170" spans="1:13" s="11" customFormat="1" hidden="1" outlineLevel="4" x14ac:dyDescent="0.25">
      <c r="A170" s="17" t="s">
        <v>12</v>
      </c>
      <c r="B170" s="15">
        <v>2.4261052759399999</v>
      </c>
      <c r="C170" s="15">
        <v>2.4261052759399999</v>
      </c>
      <c r="D170" s="15">
        <v>2.4261052759399999</v>
      </c>
      <c r="E170" s="15">
        <v>2.4261052759399999</v>
      </c>
      <c r="F170" s="15">
        <v>2.4261052759399999</v>
      </c>
      <c r="G170" s="15">
        <v>2.4261052759399999</v>
      </c>
      <c r="H170" s="15">
        <v>2.4261052759399999</v>
      </c>
      <c r="I170" s="15">
        <v>2.4261052759399999</v>
      </c>
      <c r="J170" s="15">
        <v>2.4261052759399999</v>
      </c>
      <c r="K170" s="15">
        <v>2.4261052759399999</v>
      </c>
      <c r="L170" s="15">
        <v>2.4155109216000001</v>
      </c>
      <c r="M170" s="15">
        <v>2.4155109216000001</v>
      </c>
    </row>
    <row r="171" spans="1:13" s="11" customFormat="1" hidden="1" outlineLevel="4" x14ac:dyDescent="0.25">
      <c r="A171" s="17" t="s">
        <v>8</v>
      </c>
      <c r="B171" s="15">
        <v>0.30533333352000003</v>
      </c>
      <c r="C171" s="15">
        <v>0.30533333352000003</v>
      </c>
      <c r="D171" s="15">
        <v>0.30533333352000003</v>
      </c>
      <c r="E171" s="15">
        <v>0.30533333352000003</v>
      </c>
      <c r="F171" s="15">
        <v>0.30533333352000003</v>
      </c>
      <c r="G171" s="15">
        <v>0.30533333810000002</v>
      </c>
      <c r="H171" s="15"/>
      <c r="I171" s="15"/>
      <c r="J171" s="15"/>
      <c r="K171" s="15"/>
      <c r="L171" s="15"/>
      <c r="M171" s="15"/>
    </row>
    <row r="172" spans="1:13" s="11" customFormat="1" outlineLevel="3" collapsed="1" x14ac:dyDescent="0.25">
      <c r="A172" s="16" t="s">
        <v>16</v>
      </c>
      <c r="B172" s="15">
        <f t="shared" ref="B172:M172" si="56">SUM(B173:B175)</f>
        <v>140.57916792813</v>
      </c>
      <c r="C172" s="15">
        <f t="shared" si="56"/>
        <v>160.55359705375</v>
      </c>
      <c r="D172" s="15">
        <f t="shared" si="56"/>
        <v>131.32255240382</v>
      </c>
      <c r="E172" s="15">
        <f t="shared" si="56"/>
        <v>225.56187493018001</v>
      </c>
      <c r="F172" s="15">
        <f t="shared" si="56"/>
        <v>127.05994774817</v>
      </c>
      <c r="G172" s="15">
        <f t="shared" si="56"/>
        <v>125.44226010373001</v>
      </c>
      <c r="H172" s="15">
        <f t="shared" si="56"/>
        <v>123.58569218251</v>
      </c>
      <c r="I172" s="15">
        <f t="shared" si="56"/>
        <v>120.44432380788</v>
      </c>
      <c r="J172" s="15">
        <f t="shared" si="56"/>
        <v>119.51132766164</v>
      </c>
      <c r="K172" s="15">
        <f t="shared" si="56"/>
        <v>118.18718786560001</v>
      </c>
      <c r="L172" s="15">
        <f t="shared" si="56"/>
        <v>117.4370714173</v>
      </c>
      <c r="M172" s="15">
        <f t="shared" si="56"/>
        <v>116.92957287313001</v>
      </c>
    </row>
    <row r="173" spans="1:13" s="11" customFormat="1" hidden="1" outlineLevel="4" x14ac:dyDescent="0.25">
      <c r="A173" s="17" t="s">
        <v>7</v>
      </c>
      <c r="B173" s="15">
        <v>102.21499519392999</v>
      </c>
      <c r="C173" s="15">
        <v>123.07771405323</v>
      </c>
      <c r="D173" s="15">
        <v>95.29712556007</v>
      </c>
      <c r="E173" s="15">
        <v>191.39309373536</v>
      </c>
      <c r="F173" s="15">
        <v>93.717856554690002</v>
      </c>
      <c r="G173" s="15">
        <v>92.100168909800004</v>
      </c>
      <c r="H173" s="15">
        <v>90.243600985849994</v>
      </c>
      <c r="I173" s="15">
        <v>87.102232610759998</v>
      </c>
      <c r="J173" s="15">
        <v>86.164676098970006</v>
      </c>
      <c r="K173" s="15">
        <v>85.148818120460007</v>
      </c>
      <c r="L173" s="15">
        <v>84.542974140240005</v>
      </c>
      <c r="M173" s="15">
        <v>84.434475595370003</v>
      </c>
    </row>
    <row r="174" spans="1:13" s="11" customFormat="1" hidden="1" outlineLevel="4" x14ac:dyDescent="0.25">
      <c r="A174" s="17" t="s">
        <v>8</v>
      </c>
      <c r="B174" s="15">
        <v>38.364172734199997</v>
      </c>
      <c r="C174" s="15">
        <v>37.47588300052</v>
      </c>
      <c r="D174" s="15">
        <v>36.025426843749997</v>
      </c>
      <c r="E174" s="15">
        <v>34.168781194819999</v>
      </c>
      <c r="F174" s="15">
        <v>33.342091193480002</v>
      </c>
      <c r="G174" s="15">
        <v>33.342091193930003</v>
      </c>
      <c r="H174" s="15">
        <v>33.34209119666</v>
      </c>
      <c r="I174" s="15">
        <v>33.342091197119998</v>
      </c>
      <c r="J174" s="15">
        <v>33.346651562669997</v>
      </c>
      <c r="K174" s="15">
        <v>33.038369745140002</v>
      </c>
      <c r="L174" s="15">
        <v>32.894097277059998</v>
      </c>
      <c r="M174" s="15">
        <v>32.495097277760003</v>
      </c>
    </row>
    <row r="175" spans="1:13" s="11" customFormat="1" hidden="1" outlineLevel="4" x14ac:dyDescent="0.25">
      <c r="A175" s="17" t="s">
        <v>17</v>
      </c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</row>
    <row r="176" spans="1:13" s="11" customFormat="1" x14ac:dyDescent="0.25">
      <c r="A176" s="12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</row>
    <row r="177" spans="14:35" x14ac:dyDescent="0.25"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</row>
  </sheetData>
  <mergeCells count="4">
    <mergeCell ref="A1:K1"/>
    <mergeCell ref="J2:K2"/>
    <mergeCell ref="A59:K61"/>
    <mergeCell ref="L62:M62"/>
  </mergeCells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ЛЕСИК Лариса Петрівна</dc:creator>
  <cp:lastModifiedBy>ЛЕСИК Лариса Петрівна</cp:lastModifiedBy>
  <cp:lastPrinted>2025-11-05T17:19:54Z</cp:lastPrinted>
  <dcterms:created xsi:type="dcterms:W3CDTF">2025-11-05T16:47:16Z</dcterms:created>
  <dcterms:modified xsi:type="dcterms:W3CDTF">2025-11-05T17:29:35Z</dcterms:modified>
</cp:coreProperties>
</file>