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N:\12000\12050\12040\12040\Аналітичні довідки\Carpates\"/>
    </mc:Choice>
  </mc:AlternateContent>
  <xr:revisionPtr revIDLastSave="0" documentId="13_ncr:1_{372005AF-FF65-40BA-A1C9-1825DC8CB3C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9" i="1" l="1"/>
  <c r="L169" i="1"/>
  <c r="K169" i="1"/>
  <c r="J169" i="1"/>
  <c r="I169" i="1"/>
  <c r="H169" i="1"/>
  <c r="G169" i="1"/>
  <c r="F169" i="1"/>
  <c r="E169" i="1"/>
  <c r="D169" i="1"/>
  <c r="C169" i="1"/>
  <c r="B169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M161" i="1"/>
  <c r="L161" i="1"/>
  <c r="K161" i="1"/>
  <c r="K160" i="1" s="1"/>
  <c r="J161" i="1"/>
  <c r="J160" i="1" s="1"/>
  <c r="I161" i="1"/>
  <c r="H161" i="1"/>
  <c r="H160" i="1" s="1"/>
  <c r="H138" i="1" s="1"/>
  <c r="G161" i="1"/>
  <c r="G160" i="1" s="1"/>
  <c r="F161" i="1"/>
  <c r="F160" i="1" s="1"/>
  <c r="E161" i="1"/>
  <c r="D161" i="1"/>
  <c r="D160" i="1" s="1"/>
  <c r="D138" i="1" s="1"/>
  <c r="C161" i="1"/>
  <c r="C160" i="1" s="1"/>
  <c r="B161" i="1"/>
  <c r="B160" i="1" s="1"/>
  <c r="M160" i="1"/>
  <c r="I160" i="1"/>
  <c r="E160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M139" i="1"/>
  <c r="L139" i="1"/>
  <c r="K139" i="1"/>
  <c r="J139" i="1"/>
  <c r="I139" i="1"/>
  <c r="I138" i="1" s="1"/>
  <c r="H139" i="1"/>
  <c r="G139" i="1"/>
  <c r="F139" i="1"/>
  <c r="E139" i="1"/>
  <c r="E138" i="1" s="1"/>
  <c r="D139" i="1"/>
  <c r="C139" i="1"/>
  <c r="B139" i="1"/>
  <c r="M138" i="1"/>
  <c r="M120" i="1" s="1"/>
  <c r="M134" i="1"/>
  <c r="L134" i="1"/>
  <c r="K134" i="1"/>
  <c r="J134" i="1"/>
  <c r="I134" i="1"/>
  <c r="H134" i="1"/>
  <c r="G134" i="1"/>
  <c r="F134" i="1"/>
  <c r="E134" i="1"/>
  <c r="D134" i="1"/>
  <c r="C134" i="1"/>
  <c r="B134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M121" i="1"/>
  <c r="L121" i="1"/>
  <c r="K121" i="1"/>
  <c r="J121" i="1"/>
  <c r="I121" i="1"/>
  <c r="H121" i="1"/>
  <c r="H120" i="1" s="1"/>
  <c r="G121" i="1"/>
  <c r="F121" i="1"/>
  <c r="E121" i="1"/>
  <c r="D121" i="1"/>
  <c r="D120" i="1" s="1"/>
  <c r="C121" i="1"/>
  <c r="B121" i="1"/>
  <c r="M112" i="1"/>
  <c r="L112" i="1"/>
  <c r="K112" i="1"/>
  <c r="K103" i="1" s="1"/>
  <c r="K81" i="1" s="1"/>
  <c r="J112" i="1"/>
  <c r="I112" i="1"/>
  <c r="H112" i="1"/>
  <c r="G112" i="1"/>
  <c r="F112" i="1"/>
  <c r="E112" i="1"/>
  <c r="D112" i="1"/>
  <c r="C112" i="1"/>
  <c r="B112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M104" i="1"/>
  <c r="L104" i="1"/>
  <c r="K104" i="1"/>
  <c r="J104" i="1"/>
  <c r="I104" i="1"/>
  <c r="H104" i="1"/>
  <c r="G104" i="1"/>
  <c r="F104" i="1"/>
  <c r="E104" i="1"/>
  <c r="D104" i="1"/>
  <c r="C104" i="1"/>
  <c r="C103" i="1" s="1"/>
  <c r="C81" i="1" s="1"/>
  <c r="B104" i="1"/>
  <c r="B103" i="1" s="1"/>
  <c r="M103" i="1"/>
  <c r="L103" i="1"/>
  <c r="J103" i="1"/>
  <c r="I103" i="1"/>
  <c r="H103" i="1"/>
  <c r="G103" i="1"/>
  <c r="G81" i="1" s="1"/>
  <c r="G63" i="1" s="1"/>
  <c r="F103" i="1"/>
  <c r="E103" i="1"/>
  <c r="M97" i="1"/>
  <c r="L97" i="1"/>
  <c r="K97" i="1"/>
  <c r="J97" i="1"/>
  <c r="I97" i="1"/>
  <c r="H97" i="1"/>
  <c r="G97" i="1"/>
  <c r="F97" i="1"/>
  <c r="E97" i="1"/>
  <c r="E82" i="1" s="1"/>
  <c r="E81" i="1" s="1"/>
  <c r="D97" i="1"/>
  <c r="C97" i="1"/>
  <c r="B97" i="1"/>
  <c r="M91" i="1"/>
  <c r="L91" i="1"/>
  <c r="K91" i="1"/>
  <c r="J91" i="1"/>
  <c r="I91" i="1"/>
  <c r="H91" i="1"/>
  <c r="G91" i="1"/>
  <c r="F91" i="1"/>
  <c r="E91" i="1"/>
  <c r="D91" i="1"/>
  <c r="C91" i="1"/>
  <c r="B91" i="1"/>
  <c r="M87" i="1"/>
  <c r="L87" i="1"/>
  <c r="K87" i="1"/>
  <c r="J87" i="1"/>
  <c r="I87" i="1"/>
  <c r="H87" i="1"/>
  <c r="G87" i="1"/>
  <c r="F87" i="1"/>
  <c r="E87" i="1"/>
  <c r="D87" i="1"/>
  <c r="C87" i="1"/>
  <c r="B87" i="1"/>
  <c r="M83" i="1"/>
  <c r="L83" i="1"/>
  <c r="K83" i="1"/>
  <c r="J83" i="1"/>
  <c r="I83" i="1"/>
  <c r="H83" i="1"/>
  <c r="G83" i="1"/>
  <c r="F83" i="1"/>
  <c r="E83" i="1"/>
  <c r="D83" i="1"/>
  <c r="C83" i="1"/>
  <c r="B83" i="1"/>
  <c r="M82" i="1"/>
  <c r="L82" i="1"/>
  <c r="K82" i="1"/>
  <c r="J82" i="1"/>
  <c r="I82" i="1"/>
  <c r="I81" i="1" s="1"/>
  <c r="H82" i="1"/>
  <c r="G82" i="1"/>
  <c r="F82" i="1"/>
  <c r="D82" i="1"/>
  <c r="C82" i="1"/>
  <c r="B82" i="1"/>
  <c r="M77" i="1"/>
  <c r="L77" i="1"/>
  <c r="K77" i="1"/>
  <c r="J77" i="1"/>
  <c r="I77" i="1"/>
  <c r="H77" i="1"/>
  <c r="G77" i="1"/>
  <c r="F77" i="1"/>
  <c r="E77" i="1"/>
  <c r="D77" i="1"/>
  <c r="C77" i="1"/>
  <c r="B77" i="1"/>
  <c r="M75" i="1"/>
  <c r="L75" i="1"/>
  <c r="K75" i="1"/>
  <c r="J75" i="1"/>
  <c r="I75" i="1"/>
  <c r="H75" i="1"/>
  <c r="G75" i="1"/>
  <c r="F75" i="1"/>
  <c r="E75" i="1"/>
  <c r="D75" i="1"/>
  <c r="C75" i="1"/>
  <c r="B75" i="1"/>
  <c r="M74" i="1"/>
  <c r="L74" i="1"/>
  <c r="K74" i="1"/>
  <c r="J74" i="1"/>
  <c r="I74" i="1"/>
  <c r="H74" i="1"/>
  <c r="G74" i="1"/>
  <c r="F74" i="1"/>
  <c r="E74" i="1"/>
  <c r="D74" i="1"/>
  <c r="C74" i="1"/>
  <c r="B74" i="1"/>
  <c r="M70" i="1"/>
  <c r="L70" i="1"/>
  <c r="K70" i="1"/>
  <c r="J70" i="1"/>
  <c r="I70" i="1"/>
  <c r="H70" i="1"/>
  <c r="G70" i="1"/>
  <c r="F70" i="1"/>
  <c r="E70" i="1"/>
  <c r="D70" i="1"/>
  <c r="C70" i="1"/>
  <c r="B70" i="1"/>
  <c r="M68" i="1"/>
  <c r="L68" i="1"/>
  <c r="K68" i="1"/>
  <c r="J68" i="1"/>
  <c r="I68" i="1"/>
  <c r="H68" i="1"/>
  <c r="G68" i="1"/>
  <c r="F68" i="1"/>
  <c r="E68" i="1"/>
  <c r="D68" i="1"/>
  <c r="C68" i="1"/>
  <c r="B68" i="1"/>
  <c r="M66" i="1"/>
  <c r="L66" i="1"/>
  <c r="K66" i="1"/>
  <c r="J66" i="1"/>
  <c r="I66" i="1"/>
  <c r="H66" i="1"/>
  <c r="G66" i="1"/>
  <c r="F66" i="1"/>
  <c r="E66" i="1"/>
  <c r="D66" i="1"/>
  <c r="C66" i="1"/>
  <c r="B66" i="1"/>
  <c r="M65" i="1"/>
  <c r="L65" i="1"/>
  <c r="K65" i="1"/>
  <c r="J65" i="1"/>
  <c r="I65" i="1"/>
  <c r="H65" i="1"/>
  <c r="G65" i="1"/>
  <c r="F65" i="1"/>
  <c r="E65" i="1"/>
  <c r="D65" i="1"/>
  <c r="C65" i="1"/>
  <c r="B65" i="1"/>
  <c r="M64" i="1"/>
  <c r="L64" i="1"/>
  <c r="K64" i="1"/>
  <c r="J64" i="1"/>
  <c r="I64" i="1"/>
  <c r="H64" i="1"/>
  <c r="G64" i="1"/>
  <c r="F64" i="1"/>
  <c r="E64" i="1"/>
  <c r="D64" i="1"/>
  <c r="C64" i="1"/>
  <c r="B64" i="1"/>
  <c r="B138" i="1" l="1"/>
  <c r="J138" i="1"/>
  <c r="C138" i="1"/>
  <c r="C120" i="1" s="1"/>
  <c r="G138" i="1"/>
  <c r="G120" i="1" s="1"/>
  <c r="K138" i="1"/>
  <c r="K120" i="1" s="1"/>
  <c r="B120" i="1"/>
  <c r="J120" i="1"/>
  <c r="F138" i="1"/>
  <c r="F120" i="1" s="1"/>
  <c r="E120" i="1"/>
  <c r="I120" i="1"/>
  <c r="K63" i="1"/>
  <c r="L160" i="1"/>
  <c r="L138" i="1" s="1"/>
  <c r="L120" i="1" s="1"/>
  <c r="H81" i="1"/>
  <c r="L81" i="1"/>
  <c r="L63" i="1" s="1"/>
  <c r="F81" i="1"/>
  <c r="F63" i="1" s="1"/>
  <c r="J81" i="1"/>
  <c r="J63" i="1" s="1"/>
  <c r="B81" i="1"/>
  <c r="B63" i="1" s="1"/>
  <c r="C63" i="1"/>
  <c r="E63" i="1"/>
  <c r="I63" i="1"/>
  <c r="M81" i="1"/>
  <c r="M63" i="1" s="1"/>
  <c r="H63" i="1"/>
  <c r="D103" i="1"/>
  <c r="D81" i="1" s="1"/>
  <c r="D63" i="1" s="1"/>
  <c r="B7" i="1" l="1"/>
  <c r="C7" i="1"/>
  <c r="D7" i="1"/>
  <c r="E7" i="1"/>
  <c r="G7" i="1"/>
  <c r="H7" i="1"/>
  <c r="I7" i="1"/>
  <c r="J7" i="1"/>
  <c r="F8" i="1"/>
  <c r="F7" i="1" s="1"/>
  <c r="K8" i="1"/>
  <c r="K7" i="1" s="1"/>
  <c r="B9" i="1"/>
  <c r="C9" i="1"/>
  <c r="D9" i="1"/>
  <c r="E9" i="1"/>
  <c r="G9" i="1"/>
  <c r="H9" i="1"/>
  <c r="I9" i="1"/>
  <c r="J9" i="1"/>
  <c r="F10" i="1"/>
  <c r="F9" i="1" s="1"/>
  <c r="K10" i="1"/>
  <c r="K9" i="1" s="1"/>
  <c r="B11" i="1"/>
  <c r="C11" i="1"/>
  <c r="D11" i="1"/>
  <c r="E11" i="1"/>
  <c r="G11" i="1"/>
  <c r="H11" i="1"/>
  <c r="I11" i="1"/>
  <c r="J11" i="1"/>
  <c r="F12" i="1"/>
  <c r="K12" i="1"/>
  <c r="F13" i="1"/>
  <c r="K13" i="1"/>
  <c r="F14" i="1"/>
  <c r="K14" i="1"/>
  <c r="B16" i="1"/>
  <c r="C16" i="1"/>
  <c r="D16" i="1"/>
  <c r="E16" i="1"/>
  <c r="G16" i="1"/>
  <c r="H16" i="1"/>
  <c r="H15" i="1" s="1"/>
  <c r="I16" i="1"/>
  <c r="J16" i="1"/>
  <c r="F17" i="1"/>
  <c r="F16" i="1" s="1"/>
  <c r="K17" i="1"/>
  <c r="K16" i="1" s="1"/>
  <c r="B18" i="1"/>
  <c r="C18" i="1"/>
  <c r="D18" i="1"/>
  <c r="E18" i="1"/>
  <c r="G18" i="1"/>
  <c r="H18" i="1"/>
  <c r="I18" i="1"/>
  <c r="J18" i="1"/>
  <c r="F19" i="1"/>
  <c r="K19" i="1"/>
  <c r="F20" i="1"/>
  <c r="K20" i="1"/>
  <c r="F21" i="1"/>
  <c r="K21" i="1"/>
  <c r="B24" i="1"/>
  <c r="C24" i="1"/>
  <c r="D24" i="1"/>
  <c r="E24" i="1"/>
  <c r="G24" i="1"/>
  <c r="H24" i="1"/>
  <c r="I24" i="1"/>
  <c r="J24" i="1"/>
  <c r="F25" i="1"/>
  <c r="K25" i="1"/>
  <c r="F26" i="1"/>
  <c r="K26" i="1"/>
  <c r="F27" i="1"/>
  <c r="K27" i="1"/>
  <c r="F28" i="1"/>
  <c r="K28" i="1"/>
  <c r="F29" i="1"/>
  <c r="K29" i="1"/>
  <c r="B30" i="1"/>
  <c r="C30" i="1"/>
  <c r="D30" i="1"/>
  <c r="E30" i="1"/>
  <c r="G30" i="1"/>
  <c r="H30" i="1"/>
  <c r="I30" i="1"/>
  <c r="J30" i="1"/>
  <c r="F32" i="1"/>
  <c r="K32" i="1"/>
  <c r="F33" i="1"/>
  <c r="K33" i="1"/>
  <c r="B34" i="1"/>
  <c r="C34" i="1"/>
  <c r="D34" i="1"/>
  <c r="E34" i="1"/>
  <c r="G34" i="1"/>
  <c r="H34" i="1"/>
  <c r="I34" i="1"/>
  <c r="J34" i="1"/>
  <c r="F35" i="1"/>
  <c r="K35" i="1"/>
  <c r="F36" i="1"/>
  <c r="K36" i="1"/>
  <c r="F37" i="1"/>
  <c r="K37" i="1"/>
  <c r="F38" i="1"/>
  <c r="K38" i="1"/>
  <c r="F39" i="1"/>
  <c r="K39" i="1"/>
  <c r="B40" i="1"/>
  <c r="C40" i="1"/>
  <c r="D40" i="1"/>
  <c r="E40" i="1"/>
  <c r="G40" i="1"/>
  <c r="H40" i="1"/>
  <c r="I40" i="1"/>
  <c r="J40" i="1"/>
  <c r="F41" i="1"/>
  <c r="K41" i="1"/>
  <c r="F42" i="1"/>
  <c r="K42" i="1"/>
  <c r="F43" i="1"/>
  <c r="K43" i="1"/>
  <c r="B45" i="1"/>
  <c r="C45" i="1"/>
  <c r="D45" i="1"/>
  <c r="E45" i="1"/>
  <c r="G45" i="1"/>
  <c r="H45" i="1"/>
  <c r="I45" i="1"/>
  <c r="J45" i="1"/>
  <c r="F47" i="1"/>
  <c r="K47" i="1"/>
  <c r="B48" i="1"/>
  <c r="C48" i="1"/>
  <c r="D48" i="1"/>
  <c r="E48" i="1"/>
  <c r="G48" i="1"/>
  <c r="H48" i="1"/>
  <c r="I48" i="1"/>
  <c r="J48" i="1"/>
  <c r="F49" i="1"/>
  <c r="K49" i="1"/>
  <c r="F50" i="1"/>
  <c r="K50" i="1"/>
  <c r="F51" i="1"/>
  <c r="K51" i="1"/>
  <c r="F52" i="1"/>
  <c r="K52" i="1"/>
  <c r="F53" i="1"/>
  <c r="K53" i="1"/>
  <c r="B54" i="1"/>
  <c r="C54" i="1"/>
  <c r="D54" i="1"/>
  <c r="E54" i="1"/>
  <c r="G54" i="1"/>
  <c r="H54" i="1"/>
  <c r="I54" i="1"/>
  <c r="J54" i="1"/>
  <c r="F55" i="1"/>
  <c r="K55" i="1"/>
  <c r="F56" i="1"/>
  <c r="K56" i="1"/>
  <c r="K54" i="1" s="1"/>
  <c r="F57" i="1"/>
  <c r="K57" i="1"/>
  <c r="K30" i="1" l="1"/>
  <c r="H23" i="1"/>
  <c r="E23" i="1"/>
  <c r="F40" i="1"/>
  <c r="K45" i="1"/>
  <c r="D23" i="1"/>
  <c r="K18" i="1"/>
  <c r="G15" i="1"/>
  <c r="B15" i="1"/>
  <c r="F34" i="1"/>
  <c r="F18" i="1"/>
  <c r="F15" i="1" s="1"/>
  <c r="C6" i="1"/>
  <c r="C5" i="1" s="1"/>
  <c r="K48" i="1"/>
  <c r="E44" i="1"/>
  <c r="D15" i="1"/>
  <c r="G6" i="1"/>
  <c r="G5" i="1" s="1"/>
  <c r="K34" i="1"/>
  <c r="B23" i="1"/>
  <c r="K15" i="1"/>
  <c r="F11" i="1"/>
  <c r="F6" i="1" s="1"/>
  <c r="H6" i="1"/>
  <c r="H5" i="1" s="1"/>
  <c r="I44" i="1"/>
  <c r="J44" i="1"/>
  <c r="F45" i="1"/>
  <c r="B44" i="1"/>
  <c r="K40" i="1"/>
  <c r="J23" i="1"/>
  <c r="J22" i="1" s="1"/>
  <c r="I23" i="1"/>
  <c r="J15" i="1"/>
  <c r="E15" i="1"/>
  <c r="B6" i="1"/>
  <c r="B5" i="1" s="1"/>
  <c r="C44" i="1"/>
  <c r="C23" i="1"/>
  <c r="I15" i="1"/>
  <c r="J6" i="1"/>
  <c r="E6" i="1"/>
  <c r="E5" i="1" s="1"/>
  <c r="F54" i="1"/>
  <c r="F48" i="1"/>
  <c r="G44" i="1"/>
  <c r="H44" i="1"/>
  <c r="H22" i="1" s="1"/>
  <c r="H4" i="1" s="1"/>
  <c r="D44" i="1"/>
  <c r="F30" i="1"/>
  <c r="F24" i="1"/>
  <c r="G23" i="1"/>
  <c r="C15" i="1"/>
  <c r="K11" i="1"/>
  <c r="K6" i="1" s="1"/>
  <c r="I6" i="1"/>
  <c r="D6" i="1"/>
  <c r="D5" i="1" s="1"/>
  <c r="K24" i="1"/>
  <c r="K5" i="1" l="1"/>
  <c r="K44" i="1"/>
  <c r="I22" i="1"/>
  <c r="G22" i="1"/>
  <c r="G4" i="1" s="1"/>
  <c r="E22" i="1"/>
  <c r="E4" i="1" s="1"/>
  <c r="D22" i="1"/>
  <c r="D4" i="1" s="1"/>
  <c r="F23" i="1"/>
  <c r="I5" i="1"/>
  <c r="J5" i="1"/>
  <c r="J4" i="1" s="1"/>
  <c r="C22" i="1"/>
  <c r="C4" i="1" s="1"/>
  <c r="K23" i="1"/>
  <c r="K22" i="1" s="1"/>
  <c r="K4" i="1" s="1"/>
  <c r="F44" i="1"/>
  <c r="B22" i="1"/>
  <c r="B4" i="1" s="1"/>
  <c r="F5" i="1"/>
  <c r="I4" i="1" l="1"/>
  <c r="F22" i="1"/>
  <c r="F4" i="1" s="1"/>
</calcChain>
</file>

<file path=xl/sharedStrings.xml><?xml version="1.0" encoding="utf-8"?>
<sst xmlns="http://schemas.openxmlformats.org/spreadsheetml/2006/main" count="177" uniqueCount="27">
  <si>
    <t>ВСЬОГО</t>
  </si>
  <si>
    <t>Внутрішній борг</t>
  </si>
  <si>
    <t>Обслуговування</t>
  </si>
  <si>
    <t>Інші зобов'язання</t>
  </si>
  <si>
    <t>UAH</t>
  </si>
  <si>
    <t>Кредити НБУ</t>
  </si>
  <si>
    <t>ОВДП</t>
  </si>
  <si>
    <t>EUR</t>
  </si>
  <si>
    <t>USD</t>
  </si>
  <si>
    <t>Погашення</t>
  </si>
  <si>
    <t>Зовнішній борг</t>
  </si>
  <si>
    <t>GBP</t>
  </si>
  <si>
    <t>JPY</t>
  </si>
  <si>
    <t>Комерційні позики</t>
  </si>
  <si>
    <t>Офіційні позики</t>
  </si>
  <si>
    <t>CAD</t>
  </si>
  <si>
    <t>Позики, надані МФО</t>
  </si>
  <si>
    <t>XDR</t>
  </si>
  <si>
    <t>млрд грн</t>
  </si>
  <si>
    <t>І кв</t>
  </si>
  <si>
    <t>ІІ кв</t>
  </si>
  <si>
    <t>ІІІ кв</t>
  </si>
  <si>
    <t>ІV кв</t>
  </si>
  <si>
    <t>2026</t>
  </si>
  <si>
    <t>2027</t>
  </si>
  <si>
    <t>* Платежі за зовнішніми борговими зобов'язаннями здійснюватимуться з урахуванням норм Закону України  від 19.05.2015 №436-VIII "Про особливості здійснення правочинів з державним, гарантованим державою боргом та місцевим боргом" та Постанови КМУ від 31.07.2024 №865 "Про здійснення у 2024 році правочинів з державним боргом і гарантованим державою боргом"</t>
  </si>
  <si>
    <t xml:space="preserve">Планові платежі за державним боргом у 2026-2050 роках за здійсненими 
державними запозиченнями станом на 01.03.2026*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</si>
</sst>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474747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center" vertical="center" wrapText="1"/>
    </xf>
    <xf numFmtId="4" fontId="0" fillId="0" borderId="1" xfId="0" applyNumberFormat="1" applyBorder="1"/>
    <xf numFmtId="49" fontId="0" fillId="0" borderId="1" xfId="0" applyNumberFormat="1" applyBorder="1" applyAlignment="1">
      <alignment horizontal="left" indent="3"/>
    </xf>
    <xf numFmtId="49" fontId="0" fillId="0" borderId="1" xfId="0" applyNumberFormat="1" applyBorder="1" applyAlignment="1">
      <alignment horizontal="left" indent="4"/>
    </xf>
    <xf numFmtId="49" fontId="0" fillId="0" borderId="0" xfId="0" applyNumberFormat="1"/>
    <xf numFmtId="4" fontId="0" fillId="0" borderId="0" xfId="0" applyNumberFormat="1"/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0" fillId="0" borderId="0" xfId="0"/>
    <xf numFmtId="49" fontId="0" fillId="0" borderId="0" xfId="0" applyNumberFormat="1"/>
    <xf numFmtId="4" fontId="0" fillId="0" borderId="0" xfId="0" applyNumberFormat="1"/>
    <xf numFmtId="4" fontId="0" fillId="0" borderId="1" xfId="0" applyNumberFormat="1" applyBorder="1"/>
    <xf numFmtId="49" fontId="0" fillId="0" borderId="1" xfId="0" applyNumberFormat="1" applyBorder="1" applyAlignment="1">
      <alignment horizontal="left" indent="3"/>
    </xf>
    <xf numFmtId="49" fontId="0" fillId="0" borderId="1" xfId="0" applyNumberFormat="1" applyBorder="1" applyAlignment="1">
      <alignment horizontal="left" indent="4"/>
    </xf>
    <xf numFmtId="49" fontId="2" fillId="0" borderId="1" xfId="0" applyNumberFormat="1" applyFont="1" applyBorder="1"/>
    <xf numFmtId="4" fontId="2" fillId="0" borderId="1" xfId="0" applyNumberFormat="1" applyFont="1" applyBorder="1"/>
    <xf numFmtId="49" fontId="2" fillId="2" borderId="1" xfId="0" applyNumberFormat="1" applyFont="1" applyFill="1" applyBorder="1" applyAlignment="1">
      <alignment horizontal="left" indent="1"/>
    </xf>
    <xf numFmtId="4" fontId="2" fillId="2" borderId="1" xfId="0" applyNumberFormat="1" applyFont="1" applyFill="1" applyBorder="1"/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indent="2"/>
    </xf>
    <xf numFmtId="4" fontId="2" fillId="3" borderId="1" xfId="0" applyNumberFormat="1" applyFont="1" applyFill="1" applyBorder="1"/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49" fontId="3" fillId="0" borderId="2" xfId="0" applyNumberFormat="1" applyFont="1" applyBorder="1" applyAlignment="1">
      <alignment horizontal="justify" vertical="top" wrapText="1"/>
    </xf>
    <xf numFmtId="49" fontId="3" fillId="0" borderId="0" xfId="0" applyNumberFormat="1" applyFont="1" applyAlignment="1">
      <alignment horizontal="justify" vertical="top" wrapText="1"/>
    </xf>
    <xf numFmtId="49" fontId="2" fillId="0" borderId="0" xfId="0" applyNumberFormat="1" applyFont="1" applyAlignment="1">
      <alignment horizontal="center" vertical="center" wrapText="1"/>
    </xf>
    <xf numFmtId="4" fontId="4" fillId="0" borderId="3" xfId="0" applyNumberFormat="1" applyFont="1" applyBorder="1" applyAlignment="1">
      <alignment horizontal="right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Y178"/>
  <sheetViews>
    <sheetView tabSelected="1" zoomScale="80" zoomScaleNormal="80" workbookViewId="0">
      <selection sqref="A1:K1"/>
    </sheetView>
  </sheetViews>
  <sheetFormatPr defaultRowHeight="15" outlineLevelRow="4" x14ac:dyDescent="0.25"/>
  <cols>
    <col min="1" max="1" width="23" style="1" bestFit="1" customWidth="1"/>
    <col min="2" max="11" width="8.7109375" style="2"/>
  </cols>
  <sheetData>
    <row r="1" spans="1:11" ht="29.25" customHeight="1" x14ac:dyDescent="0.25">
      <c r="A1" s="29" t="s">
        <v>26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x14ac:dyDescent="0.25">
      <c r="A2" s="7"/>
      <c r="B2" s="8"/>
      <c r="C2" s="8"/>
      <c r="D2" s="8"/>
      <c r="E2" s="8"/>
      <c r="F2" s="8"/>
      <c r="G2" s="8"/>
      <c r="H2" s="8"/>
      <c r="I2" s="8"/>
      <c r="J2" s="30" t="s">
        <v>18</v>
      </c>
      <c r="K2" s="30"/>
    </row>
    <row r="3" spans="1:11" s="3" customFormat="1" x14ac:dyDescent="0.25">
      <c r="A3" s="9"/>
      <c r="B3" s="10" t="s">
        <v>19</v>
      </c>
      <c r="C3" s="10" t="s">
        <v>20</v>
      </c>
      <c r="D3" s="10" t="s">
        <v>21</v>
      </c>
      <c r="E3" s="10" t="s">
        <v>22</v>
      </c>
      <c r="F3" s="9" t="s">
        <v>23</v>
      </c>
      <c r="G3" s="10" t="s">
        <v>19</v>
      </c>
      <c r="H3" s="10" t="s">
        <v>20</v>
      </c>
      <c r="I3" s="10" t="s">
        <v>21</v>
      </c>
      <c r="J3" s="10" t="s">
        <v>22</v>
      </c>
      <c r="K3" s="9" t="s">
        <v>24</v>
      </c>
    </row>
    <row r="4" spans="1:11" x14ac:dyDescent="0.25">
      <c r="A4" s="17" t="s">
        <v>0</v>
      </c>
      <c r="B4" s="18">
        <f t="shared" ref="B4:K4" si="0">B5+B22</f>
        <v>196.93414517769003</v>
      </c>
      <c r="C4" s="18">
        <f t="shared" si="0"/>
        <v>273.48634303324002</v>
      </c>
      <c r="D4" s="18">
        <f t="shared" si="0"/>
        <v>249.65196777041001</v>
      </c>
      <c r="E4" s="18">
        <f t="shared" si="0"/>
        <v>248.21658166851998</v>
      </c>
      <c r="F4" s="18">
        <f t="shared" si="0"/>
        <v>968.28903764986001</v>
      </c>
      <c r="G4" s="18">
        <f t="shared" si="0"/>
        <v>203.76241844067999</v>
      </c>
      <c r="H4" s="18">
        <f t="shared" si="0"/>
        <v>306.79838026786001</v>
      </c>
      <c r="I4" s="18">
        <f t="shared" si="0"/>
        <v>222.57469007412999</v>
      </c>
      <c r="J4" s="18">
        <f t="shared" si="0"/>
        <v>244.53188787986997</v>
      </c>
      <c r="K4" s="18">
        <f t="shared" si="0"/>
        <v>977.66737666253994</v>
      </c>
    </row>
    <row r="5" spans="1:11" outlineLevel="1" x14ac:dyDescent="0.25">
      <c r="A5" s="19" t="s">
        <v>1</v>
      </c>
      <c r="B5" s="20">
        <f t="shared" ref="B5:K5" si="1">B6+B15</f>
        <v>137.15567983207001</v>
      </c>
      <c r="C5" s="20">
        <f t="shared" si="1"/>
        <v>209.51954798544</v>
      </c>
      <c r="D5" s="20">
        <f t="shared" si="1"/>
        <v>175.44202484288999</v>
      </c>
      <c r="E5" s="20">
        <f t="shared" si="1"/>
        <v>181.92723726025997</v>
      </c>
      <c r="F5" s="20">
        <f t="shared" si="1"/>
        <v>704.04448992066</v>
      </c>
      <c r="G5" s="20">
        <f t="shared" si="1"/>
        <v>130.98498888988999</v>
      </c>
      <c r="H5" s="20">
        <f t="shared" si="1"/>
        <v>242.61141130594001</v>
      </c>
      <c r="I5" s="20">
        <f t="shared" si="1"/>
        <v>133.32304980096001</v>
      </c>
      <c r="J5" s="20">
        <f t="shared" si="1"/>
        <v>158.19621948255997</v>
      </c>
      <c r="K5" s="20">
        <f t="shared" si="1"/>
        <v>665.11566947934989</v>
      </c>
    </row>
    <row r="6" spans="1:11" outlineLevel="2" x14ac:dyDescent="0.25">
      <c r="A6" s="22" t="s">
        <v>2</v>
      </c>
      <c r="B6" s="23">
        <f t="shared" ref="B6:K6" si="2">B7+B9+B11</f>
        <v>35.075308211449993</v>
      </c>
      <c r="C6" s="23">
        <f t="shared" si="2"/>
        <v>100.47422939052001</v>
      </c>
      <c r="D6" s="23">
        <f t="shared" si="2"/>
        <v>56.093411988620005</v>
      </c>
      <c r="E6" s="23">
        <f t="shared" si="2"/>
        <v>80.55688513058</v>
      </c>
      <c r="F6" s="23">
        <f t="shared" si="2"/>
        <v>272.19983472117002</v>
      </c>
      <c r="G6" s="23">
        <f t="shared" si="2"/>
        <v>33.020215351530005</v>
      </c>
      <c r="H6" s="23">
        <f t="shared" si="2"/>
        <v>76.050092681209989</v>
      </c>
      <c r="I6" s="23">
        <f t="shared" si="2"/>
        <v>39.040879666539993</v>
      </c>
      <c r="J6" s="23">
        <f t="shared" si="2"/>
        <v>57.835879351939994</v>
      </c>
      <c r="K6" s="23">
        <f t="shared" si="2"/>
        <v>205.94706705121999</v>
      </c>
    </row>
    <row r="7" spans="1:11" outlineLevel="3" collapsed="1" x14ac:dyDescent="0.25">
      <c r="A7" s="5" t="s">
        <v>3</v>
      </c>
      <c r="B7" s="4">
        <f t="shared" ref="B7:K7" si="3">SUM(B8:B8)</f>
        <v>0</v>
      </c>
      <c r="C7" s="4">
        <f t="shared" si="3"/>
        <v>6.7000000000000002E-5</v>
      </c>
      <c r="D7" s="4">
        <f t="shared" si="3"/>
        <v>6.7000000000000002E-5</v>
      </c>
      <c r="E7" s="4">
        <f t="shared" si="3"/>
        <v>1.34E-4</v>
      </c>
      <c r="F7" s="4">
        <f t="shared" si="3"/>
        <v>2.6800000000000001E-4</v>
      </c>
      <c r="G7" s="4">
        <f t="shared" si="3"/>
        <v>0</v>
      </c>
      <c r="H7" s="4">
        <f t="shared" si="3"/>
        <v>3.3312499999999998E-4</v>
      </c>
      <c r="I7" s="4">
        <f t="shared" si="3"/>
        <v>0</v>
      </c>
      <c r="J7" s="4">
        <f t="shared" si="3"/>
        <v>0</v>
      </c>
      <c r="K7" s="4">
        <f t="shared" si="3"/>
        <v>3.3312499999999998E-4</v>
      </c>
    </row>
    <row r="8" spans="1:11" hidden="1" outlineLevel="4" x14ac:dyDescent="0.25">
      <c r="A8" s="6" t="s">
        <v>4</v>
      </c>
      <c r="B8" s="4"/>
      <c r="C8" s="4">
        <v>6.7000000000000002E-5</v>
      </c>
      <c r="D8" s="4">
        <v>6.7000000000000002E-5</v>
      </c>
      <c r="E8" s="4">
        <v>1.34E-4</v>
      </c>
      <c r="F8" s="4">
        <f>$B8+$C8+$D8+$E8</f>
        <v>2.6800000000000001E-4</v>
      </c>
      <c r="G8" s="4"/>
      <c r="H8" s="4">
        <v>3.3312499999999998E-4</v>
      </c>
      <c r="I8" s="4"/>
      <c r="J8" s="4"/>
      <c r="K8" s="4">
        <f>$G8+$H8+$I8+$J8</f>
        <v>3.3312499999999998E-4</v>
      </c>
    </row>
    <row r="9" spans="1:11" outlineLevel="3" collapsed="1" x14ac:dyDescent="0.25">
      <c r="A9" s="5" t="s">
        <v>5</v>
      </c>
      <c r="B9" s="4">
        <f t="shared" ref="B9:K9" si="4">SUM(B10:B10)</f>
        <v>1.6305105520000002E-2</v>
      </c>
      <c r="C9" s="4">
        <f t="shared" si="4"/>
        <v>1.6074116520000001E-2</v>
      </c>
      <c r="D9" s="4">
        <f t="shared" si="4"/>
        <v>1.583406914E-2</v>
      </c>
      <c r="E9" s="4">
        <f t="shared" si="4"/>
        <v>1.541738311E-2</v>
      </c>
      <c r="F9" s="4">
        <f t="shared" si="4"/>
        <v>6.3630674290000008E-2</v>
      </c>
      <c r="G9" s="4">
        <f t="shared" si="4"/>
        <v>1.467459497E-2</v>
      </c>
      <c r="H9" s="4">
        <f t="shared" si="4"/>
        <v>1.442548919E-2</v>
      </c>
      <c r="I9" s="4">
        <f t="shared" si="4"/>
        <v>1.416732502E-2</v>
      </c>
      <c r="J9" s="4">
        <f t="shared" si="4"/>
        <v>1.3750638989999999E-2</v>
      </c>
      <c r="K9" s="4">
        <f t="shared" si="4"/>
        <v>5.7018048169999995E-2</v>
      </c>
    </row>
    <row r="10" spans="1:11" hidden="1" outlineLevel="4" x14ac:dyDescent="0.25">
      <c r="A10" s="6" t="s">
        <v>4</v>
      </c>
      <c r="B10" s="4">
        <v>1.6305105520000002E-2</v>
      </c>
      <c r="C10" s="4">
        <v>1.6074116520000001E-2</v>
      </c>
      <c r="D10" s="4">
        <v>1.583406914E-2</v>
      </c>
      <c r="E10" s="4">
        <v>1.541738311E-2</v>
      </c>
      <c r="F10" s="4">
        <f>$B10+$C10+$D10+$E10</f>
        <v>6.3630674290000008E-2</v>
      </c>
      <c r="G10" s="4">
        <v>1.467459497E-2</v>
      </c>
      <c r="H10" s="4">
        <v>1.442548919E-2</v>
      </c>
      <c r="I10" s="4">
        <v>1.416732502E-2</v>
      </c>
      <c r="J10" s="4">
        <v>1.3750638989999999E-2</v>
      </c>
      <c r="K10" s="4">
        <f>$G10+$H10+$I10+$J10</f>
        <v>5.7018048169999995E-2</v>
      </c>
    </row>
    <row r="11" spans="1:11" outlineLevel="3" collapsed="1" x14ac:dyDescent="0.25">
      <c r="A11" s="5" t="s">
        <v>6</v>
      </c>
      <c r="B11" s="4">
        <f t="shared" ref="B11:K11" si="5">SUM(B12:B14)</f>
        <v>35.059003105929996</v>
      </c>
      <c r="C11" s="4">
        <f t="shared" si="5"/>
        <v>100.458088274</v>
      </c>
      <c r="D11" s="4">
        <f t="shared" si="5"/>
        <v>56.077510919480005</v>
      </c>
      <c r="E11" s="4">
        <f t="shared" si="5"/>
        <v>80.541333747470006</v>
      </c>
      <c r="F11" s="4">
        <f t="shared" si="5"/>
        <v>272.13593604688003</v>
      </c>
      <c r="G11" s="4">
        <f t="shared" si="5"/>
        <v>33.005540756560002</v>
      </c>
      <c r="H11" s="4">
        <f t="shared" si="5"/>
        <v>76.035334067019988</v>
      </c>
      <c r="I11" s="4">
        <f t="shared" si="5"/>
        <v>39.026712341519996</v>
      </c>
      <c r="J11" s="4">
        <f t="shared" si="5"/>
        <v>57.822128712949997</v>
      </c>
      <c r="K11" s="4">
        <f t="shared" si="5"/>
        <v>205.88971587805</v>
      </c>
    </row>
    <row r="12" spans="1:11" hidden="1" outlineLevel="4" x14ac:dyDescent="0.25">
      <c r="A12" s="6" t="s">
        <v>7</v>
      </c>
      <c r="B12" s="4">
        <v>2.220084231E-2</v>
      </c>
      <c r="C12" s="4">
        <v>0.32647208300000002</v>
      </c>
      <c r="D12" s="4">
        <v>0.35778937908000003</v>
      </c>
      <c r="E12" s="4">
        <v>0.17548820948999999</v>
      </c>
      <c r="F12" s="4">
        <f>$B12+$C12+$D12+$E12</f>
        <v>0.88195051388000001</v>
      </c>
      <c r="G12" s="4">
        <v>6.7985564819999997E-2</v>
      </c>
      <c r="H12" s="4">
        <v>0.17356820723999999</v>
      </c>
      <c r="I12" s="4"/>
      <c r="J12" s="4"/>
      <c r="K12" s="4">
        <f>$G12+$H12+$I12+$J12</f>
        <v>0.24155377206</v>
      </c>
    </row>
    <row r="13" spans="1:11" hidden="1" outlineLevel="4" x14ac:dyDescent="0.25">
      <c r="A13" s="6" t="s">
        <v>4</v>
      </c>
      <c r="B13" s="4">
        <v>33.947505360459999</v>
      </c>
      <c r="C13" s="4">
        <v>99.110052234440005</v>
      </c>
      <c r="D13" s="4">
        <v>54.536677101350001</v>
      </c>
      <c r="E13" s="4">
        <v>79.416783611400007</v>
      </c>
      <c r="F13" s="4">
        <f>$B13+$C13+$D13+$E13</f>
        <v>267.01101830765003</v>
      </c>
      <c r="G13" s="4">
        <v>32.056721662800001</v>
      </c>
      <c r="H13" s="4">
        <v>74.923087542689998</v>
      </c>
      <c r="I13" s="4">
        <v>38.711894341449998</v>
      </c>
      <c r="J13" s="4">
        <v>57.822128712949997</v>
      </c>
      <c r="K13" s="4">
        <f>$G13+$H13+$I13+$J13</f>
        <v>203.51383225988999</v>
      </c>
    </row>
    <row r="14" spans="1:11" hidden="1" outlineLevel="4" x14ac:dyDescent="0.25">
      <c r="A14" s="6" t="s">
        <v>8</v>
      </c>
      <c r="B14" s="4">
        <v>1.0892969031599999</v>
      </c>
      <c r="C14" s="4">
        <v>1.0215639565600001</v>
      </c>
      <c r="D14" s="4">
        <v>1.1830444390499999</v>
      </c>
      <c r="E14" s="4">
        <v>0.94906192657999999</v>
      </c>
      <c r="F14" s="4">
        <f>$B14+$C14+$D14+$E14</f>
        <v>4.2429672253499993</v>
      </c>
      <c r="G14" s="4">
        <v>0.88083352894</v>
      </c>
      <c r="H14" s="4">
        <v>0.93867831709000005</v>
      </c>
      <c r="I14" s="4">
        <v>0.31481800006999999</v>
      </c>
      <c r="J14" s="4"/>
      <c r="K14" s="4">
        <f>$G14+$H14+$I14+$J14</f>
        <v>2.1343298461</v>
      </c>
    </row>
    <row r="15" spans="1:11" outlineLevel="2" x14ac:dyDescent="0.25">
      <c r="A15" s="22" t="s">
        <v>9</v>
      </c>
      <c r="B15" s="23">
        <f t="shared" ref="B15:K15" si="6">B16+B18</f>
        <v>102.08037162062</v>
      </c>
      <c r="C15" s="23">
        <f t="shared" si="6"/>
        <v>109.04531859491999</v>
      </c>
      <c r="D15" s="23">
        <f t="shared" si="6"/>
        <v>119.34861285426999</v>
      </c>
      <c r="E15" s="23">
        <f t="shared" si="6"/>
        <v>101.37035212967999</v>
      </c>
      <c r="F15" s="23">
        <f t="shared" si="6"/>
        <v>431.84465519948998</v>
      </c>
      <c r="G15" s="23">
        <f t="shared" si="6"/>
        <v>97.964773538359992</v>
      </c>
      <c r="H15" s="23">
        <f t="shared" si="6"/>
        <v>166.56131862473001</v>
      </c>
      <c r="I15" s="23">
        <f t="shared" si="6"/>
        <v>94.282170134419999</v>
      </c>
      <c r="J15" s="23">
        <f t="shared" si="6"/>
        <v>100.36034013061999</v>
      </c>
      <c r="K15" s="23">
        <f t="shared" si="6"/>
        <v>459.16860242812993</v>
      </c>
    </row>
    <row r="16" spans="1:11" outlineLevel="3" collapsed="1" x14ac:dyDescent="0.25">
      <c r="A16" s="5" t="s">
        <v>5</v>
      </c>
      <c r="B16" s="4">
        <f t="shared" ref="B16:K16" si="7">SUM(B17:B17)</f>
        <v>3.3063130619999999E-2</v>
      </c>
      <c r="C16" s="4">
        <f t="shared" si="7"/>
        <v>3.3063130619999999E-2</v>
      </c>
      <c r="D16" s="4">
        <f t="shared" si="7"/>
        <v>3.3063130619999999E-2</v>
      </c>
      <c r="E16" s="4">
        <f t="shared" si="7"/>
        <v>3.3063130619999999E-2</v>
      </c>
      <c r="F16" s="4">
        <f t="shared" si="7"/>
        <v>0.13225252248</v>
      </c>
      <c r="G16" s="4">
        <f t="shared" si="7"/>
        <v>3.3063130619999999E-2</v>
      </c>
      <c r="H16" s="4">
        <f t="shared" si="7"/>
        <v>3.3063130619999999E-2</v>
      </c>
      <c r="I16" s="4">
        <f t="shared" si="7"/>
        <v>3.3063130619999999E-2</v>
      </c>
      <c r="J16" s="4">
        <f t="shared" si="7"/>
        <v>3.3063130619999999E-2</v>
      </c>
      <c r="K16" s="4">
        <f t="shared" si="7"/>
        <v>0.13225252248</v>
      </c>
    </row>
    <row r="17" spans="1:11" hidden="1" outlineLevel="4" x14ac:dyDescent="0.25">
      <c r="A17" s="6" t="s">
        <v>4</v>
      </c>
      <c r="B17" s="4">
        <v>3.3063130619999999E-2</v>
      </c>
      <c r="C17" s="4">
        <v>3.3063130619999999E-2</v>
      </c>
      <c r="D17" s="4">
        <v>3.3063130619999999E-2</v>
      </c>
      <c r="E17" s="4">
        <v>3.3063130619999999E-2</v>
      </c>
      <c r="F17" s="4">
        <f>$B17+$C17+$D17+$E17</f>
        <v>0.13225252248</v>
      </c>
      <c r="G17" s="4">
        <v>3.3063130619999999E-2</v>
      </c>
      <c r="H17" s="4">
        <v>3.3063130619999999E-2</v>
      </c>
      <c r="I17" s="4">
        <v>3.3063130619999999E-2</v>
      </c>
      <c r="J17" s="4">
        <v>3.3063130619999999E-2</v>
      </c>
      <c r="K17" s="4">
        <f>$G17+$H17+$I17+$J17</f>
        <v>0.13225252248</v>
      </c>
    </row>
    <row r="18" spans="1:11" outlineLevel="3" collapsed="1" x14ac:dyDescent="0.25">
      <c r="A18" s="5" t="s">
        <v>6</v>
      </c>
      <c r="B18" s="4">
        <f t="shared" ref="B18:K18" si="8">SUM(B19:B21)</f>
        <v>102.04730849000001</v>
      </c>
      <c r="C18" s="4">
        <f t="shared" si="8"/>
        <v>109.0122554643</v>
      </c>
      <c r="D18" s="4">
        <f t="shared" si="8"/>
        <v>119.31554972364999</v>
      </c>
      <c r="E18" s="4">
        <f t="shared" si="8"/>
        <v>101.33728899905999</v>
      </c>
      <c r="F18" s="4">
        <f t="shared" si="8"/>
        <v>431.71240267701</v>
      </c>
      <c r="G18" s="4">
        <f t="shared" si="8"/>
        <v>97.931710407739999</v>
      </c>
      <c r="H18" s="4">
        <f t="shared" si="8"/>
        <v>166.52825549411</v>
      </c>
      <c r="I18" s="4">
        <f t="shared" si="8"/>
        <v>94.249107003800006</v>
      </c>
      <c r="J18" s="4">
        <f t="shared" si="8"/>
        <v>100.327277</v>
      </c>
      <c r="K18" s="4">
        <f t="shared" si="8"/>
        <v>459.03634990564996</v>
      </c>
    </row>
    <row r="19" spans="1:11" hidden="1" outlineLevel="4" x14ac:dyDescent="0.25">
      <c r="A19" s="6" t="s">
        <v>7</v>
      </c>
      <c r="B19" s="4"/>
      <c r="C19" s="4">
        <v>9.3199921920000008</v>
      </c>
      <c r="D19" s="4">
        <v>18.207056723649998</v>
      </c>
      <c r="E19" s="4"/>
      <c r="F19" s="4">
        <f>$B19+$C19+$D19+$E19</f>
        <v>27.527048915649999</v>
      </c>
      <c r="G19" s="4">
        <v>4.26241785702</v>
      </c>
      <c r="H19" s="4">
        <v>10.714086866580001</v>
      </c>
      <c r="I19" s="4"/>
      <c r="J19" s="4"/>
      <c r="K19" s="4">
        <f>$G19+$H19+$I19+$J19</f>
        <v>14.976504723600002</v>
      </c>
    </row>
    <row r="20" spans="1:11" hidden="1" outlineLevel="4" x14ac:dyDescent="0.25">
      <c r="A20" s="6" t="s">
        <v>4</v>
      </c>
      <c r="B20" s="4">
        <v>82.578148490000004</v>
      </c>
      <c r="C20" s="4">
        <v>90.917232478860001</v>
      </c>
      <c r="D20" s="4">
        <v>101.108493</v>
      </c>
      <c r="E20" s="4">
        <v>101.33728899905999</v>
      </c>
      <c r="F20" s="4">
        <f>$B20+$C20+$D20+$E20</f>
        <v>375.94116296791998</v>
      </c>
      <c r="G20" s="4">
        <v>66.349187994800005</v>
      </c>
      <c r="H20" s="4">
        <v>109.61216217331</v>
      </c>
      <c r="I20" s="4">
        <v>78.429107000000002</v>
      </c>
      <c r="J20" s="4">
        <v>100.327277</v>
      </c>
      <c r="K20" s="4">
        <f>$G20+$H20+$I20+$J20</f>
        <v>354.71773416810998</v>
      </c>
    </row>
    <row r="21" spans="1:11" hidden="1" outlineLevel="4" x14ac:dyDescent="0.25">
      <c r="A21" s="6" t="s">
        <v>8</v>
      </c>
      <c r="B21" s="4">
        <v>19.469159999999999</v>
      </c>
      <c r="C21" s="4">
        <v>8.7750307934399991</v>
      </c>
      <c r="D21" s="4"/>
      <c r="E21" s="4"/>
      <c r="F21" s="4">
        <f>$B21+$C21+$D21+$E21</f>
        <v>28.244190793439998</v>
      </c>
      <c r="G21" s="4">
        <v>27.32010455592</v>
      </c>
      <c r="H21" s="4">
        <v>46.202006454219998</v>
      </c>
      <c r="I21" s="4">
        <v>15.820000003800001</v>
      </c>
      <c r="J21" s="4"/>
      <c r="K21" s="4">
        <f>$G21+$H21+$I21+$J21</f>
        <v>89.342111013939999</v>
      </c>
    </row>
    <row r="22" spans="1:11" outlineLevel="1" x14ac:dyDescent="0.25">
      <c r="A22" s="19" t="s">
        <v>10</v>
      </c>
      <c r="B22" s="20">
        <f t="shared" ref="B22:K22" si="9">B23+B44</f>
        <v>59.778465345620006</v>
      </c>
      <c r="C22" s="20">
        <f t="shared" si="9"/>
        <v>63.966795047800005</v>
      </c>
      <c r="D22" s="20">
        <f t="shared" si="9"/>
        <v>74.209942927520004</v>
      </c>
      <c r="E22" s="20">
        <f t="shared" si="9"/>
        <v>66.289344408260007</v>
      </c>
      <c r="F22" s="20">
        <f t="shared" si="9"/>
        <v>264.24454772920001</v>
      </c>
      <c r="G22" s="20">
        <f t="shared" si="9"/>
        <v>72.777429550790004</v>
      </c>
      <c r="H22" s="20">
        <f t="shared" si="9"/>
        <v>64.186968961920002</v>
      </c>
      <c r="I22" s="20">
        <f t="shared" si="9"/>
        <v>89.251640273169997</v>
      </c>
      <c r="J22" s="20">
        <f t="shared" si="9"/>
        <v>86.335668397310002</v>
      </c>
      <c r="K22" s="20">
        <f t="shared" si="9"/>
        <v>312.55170718318999</v>
      </c>
    </row>
    <row r="23" spans="1:11" outlineLevel="2" x14ac:dyDescent="0.25">
      <c r="A23" s="22" t="s">
        <v>2</v>
      </c>
      <c r="B23" s="23">
        <f t="shared" ref="B23:K23" si="10">B24+B30+B34+B40</f>
        <v>30.231028471660004</v>
      </c>
      <c r="C23" s="23">
        <f t="shared" si="10"/>
        <v>30.92725784616</v>
      </c>
      <c r="D23" s="23">
        <f t="shared" si="10"/>
        <v>39.371238046240002</v>
      </c>
      <c r="E23" s="23">
        <f t="shared" si="10"/>
        <v>35.486399832160004</v>
      </c>
      <c r="F23" s="23">
        <f t="shared" si="10"/>
        <v>136.01592419622</v>
      </c>
      <c r="G23" s="23">
        <f t="shared" si="10"/>
        <v>42.205977368989998</v>
      </c>
      <c r="H23" s="23">
        <f t="shared" si="10"/>
        <v>35.559573084310003</v>
      </c>
      <c r="I23" s="23">
        <f t="shared" si="10"/>
        <v>46.870113732669999</v>
      </c>
      <c r="J23" s="23">
        <f t="shared" si="10"/>
        <v>38.087187309410005</v>
      </c>
      <c r="K23" s="23">
        <f t="shared" si="10"/>
        <v>162.72285149537998</v>
      </c>
    </row>
    <row r="24" spans="1:11" outlineLevel="3" collapsed="1" x14ac:dyDescent="0.25">
      <c r="A24" s="5" t="s">
        <v>3</v>
      </c>
      <c r="B24" s="4">
        <f t="shared" ref="B24:K24" si="11">SUM(B25:B29)</f>
        <v>0.12970749759</v>
      </c>
      <c r="C24" s="4">
        <f t="shared" si="11"/>
        <v>0.82958769817</v>
      </c>
      <c r="D24" s="4">
        <f t="shared" si="11"/>
        <v>1.1215465500000001E-2</v>
      </c>
      <c r="E24" s="4">
        <f t="shared" si="11"/>
        <v>5.02386955E-2</v>
      </c>
      <c r="F24" s="4">
        <f t="shared" si="11"/>
        <v>1.0207493567600001</v>
      </c>
      <c r="G24" s="4">
        <f t="shared" si="11"/>
        <v>0.10230003002</v>
      </c>
      <c r="H24" s="4">
        <f t="shared" si="11"/>
        <v>0.53405252202999998</v>
      </c>
      <c r="I24" s="4">
        <f t="shared" si="11"/>
        <v>7.7597099999999995E-3</v>
      </c>
      <c r="J24" s="4">
        <f t="shared" si="11"/>
        <v>4.9107540009999999E-2</v>
      </c>
      <c r="K24" s="4">
        <f t="shared" si="11"/>
        <v>0.69321980206</v>
      </c>
    </row>
    <row r="25" spans="1:11" hidden="1" outlineLevel="4" x14ac:dyDescent="0.25">
      <c r="A25" s="6" t="s">
        <v>7</v>
      </c>
      <c r="B25" s="4">
        <v>6.8397636399999996E-3</v>
      </c>
      <c r="C25" s="4">
        <v>2.9613600000000001E-3</v>
      </c>
      <c r="D25" s="4">
        <v>2.9613600000000001E-3</v>
      </c>
      <c r="E25" s="4">
        <v>2.9613600000000001E-3</v>
      </c>
      <c r="F25" s="4">
        <f>$B25+$C25+$D25+$E25</f>
        <v>1.5723843639999999E-2</v>
      </c>
      <c r="G25" s="4">
        <v>3.9052800000000001E-3</v>
      </c>
      <c r="H25" s="4">
        <v>2.92896E-3</v>
      </c>
      <c r="I25" s="4">
        <v>2.92896E-3</v>
      </c>
      <c r="J25" s="4">
        <v>2.92896E-3</v>
      </c>
      <c r="K25" s="4">
        <f>$G25+$H25+$I25+$J25</f>
        <v>1.2692159999999999E-2</v>
      </c>
    </row>
    <row r="26" spans="1:11" hidden="1" outlineLevel="4" x14ac:dyDescent="0.25">
      <c r="A26" s="6" t="s">
        <v>11</v>
      </c>
      <c r="B26" s="4">
        <v>6.3186485799999999E-3</v>
      </c>
      <c r="C26" s="4">
        <v>3.7131250000000001E-4</v>
      </c>
      <c r="D26" s="4">
        <v>3.7131250000000001E-4</v>
      </c>
      <c r="E26" s="4">
        <v>3.7131250000000001E-4</v>
      </c>
      <c r="F26" s="4">
        <f>$B26+$C26+$D26+$E26</f>
        <v>7.4325860800000003E-3</v>
      </c>
      <c r="G26" s="4">
        <v>3.6725000000000001E-4</v>
      </c>
      <c r="H26" s="4">
        <v>3.6725000000000001E-4</v>
      </c>
      <c r="I26" s="4">
        <v>3.6725000000000001E-4</v>
      </c>
      <c r="J26" s="4">
        <v>3.6725000000000001E-4</v>
      </c>
      <c r="K26" s="4">
        <f>$G26+$H26+$I26+$J26</f>
        <v>1.469E-3</v>
      </c>
    </row>
    <row r="27" spans="1:11" hidden="1" outlineLevel="4" x14ac:dyDescent="0.25">
      <c r="A27" s="6" t="s">
        <v>12</v>
      </c>
      <c r="B27" s="4">
        <v>6.7993000000000003E-7</v>
      </c>
      <c r="C27" s="4"/>
      <c r="D27" s="4"/>
      <c r="E27" s="4">
        <v>6.1238000000000004E-4</v>
      </c>
      <c r="F27" s="4">
        <f>$B27+$C27+$D27+$E27</f>
        <v>6.1305993000000008E-4</v>
      </c>
      <c r="G27" s="4"/>
      <c r="H27" s="4"/>
      <c r="I27" s="4"/>
      <c r="J27" s="4">
        <v>6.0568000000000004E-4</v>
      </c>
      <c r="K27" s="4">
        <f>$G27+$H27+$I27+$J27</f>
        <v>6.0568000000000004E-4</v>
      </c>
    </row>
    <row r="28" spans="1:11" hidden="1" outlineLevel="4" x14ac:dyDescent="0.25">
      <c r="A28" s="6" t="s">
        <v>4</v>
      </c>
      <c r="B28" s="4"/>
      <c r="C28" s="4">
        <v>6.8111300000000003E-6</v>
      </c>
      <c r="D28" s="4"/>
      <c r="E28" s="4"/>
      <c r="F28" s="4">
        <f>$B28+$C28+$D28+$E28</f>
        <v>6.8111300000000003E-6</v>
      </c>
      <c r="G28" s="4"/>
      <c r="H28" s="4">
        <v>6.6119000000000002E-6</v>
      </c>
      <c r="I28" s="4"/>
      <c r="J28" s="4"/>
      <c r="K28" s="4">
        <f>$G28+$H28+$I28+$J28</f>
        <v>6.6119000000000002E-6</v>
      </c>
    </row>
    <row r="29" spans="1:11" hidden="1" outlineLevel="4" x14ac:dyDescent="0.25">
      <c r="A29" s="6" t="s">
        <v>8</v>
      </c>
      <c r="B29" s="4">
        <v>0.11654840544</v>
      </c>
      <c r="C29" s="4">
        <v>0.82624821453999997</v>
      </c>
      <c r="D29" s="4">
        <v>7.8827930000000008E-3</v>
      </c>
      <c r="E29" s="4">
        <v>4.6293643000000002E-2</v>
      </c>
      <c r="F29" s="4">
        <f>$B29+$C29+$D29+$E29</f>
        <v>0.99697305598000008</v>
      </c>
      <c r="G29" s="4">
        <v>9.8027500020000005E-2</v>
      </c>
      <c r="H29" s="4">
        <v>0.53074970013</v>
      </c>
      <c r="I29" s="4">
        <v>4.4634999999999996E-3</v>
      </c>
      <c r="J29" s="4">
        <v>4.5205650010000001E-2</v>
      </c>
      <c r="K29" s="4">
        <f>$G29+$H29+$I29+$J29</f>
        <v>0.67844635015999999</v>
      </c>
    </row>
    <row r="30" spans="1:11" outlineLevel="3" collapsed="1" x14ac:dyDescent="0.25">
      <c r="A30" s="5" t="s">
        <v>13</v>
      </c>
      <c r="B30" s="4">
        <f t="shared" ref="B30:K30" si="12">SUM(B31:B33)</f>
        <v>11.628227052870001</v>
      </c>
      <c r="C30" s="4">
        <f t="shared" si="12"/>
        <v>0.18590767795000002</v>
      </c>
      <c r="D30" s="4">
        <f t="shared" si="12"/>
        <v>14.508942824630001</v>
      </c>
      <c r="E30" s="4">
        <f t="shared" si="12"/>
        <v>0.15591934917</v>
      </c>
      <c r="F30" s="4">
        <f t="shared" si="12"/>
        <v>26.478996904620001</v>
      </c>
      <c r="G30" s="4">
        <f t="shared" si="12"/>
        <v>14.801751589049999</v>
      </c>
      <c r="H30" s="4">
        <f t="shared" si="12"/>
        <v>0.12144812976000001</v>
      </c>
      <c r="I30" s="4">
        <f t="shared" si="12"/>
        <v>22.968894614420002</v>
      </c>
      <c r="J30" s="4">
        <f t="shared" si="12"/>
        <v>9.1689423419999999E-2</v>
      </c>
      <c r="K30" s="4">
        <f t="shared" si="12"/>
        <v>37.983783756649999</v>
      </c>
    </row>
    <row r="31" spans="1:11" hidden="1" outlineLevel="4" x14ac:dyDescent="0.25">
      <c r="A31" s="6" t="s">
        <v>7</v>
      </c>
      <c r="B31" s="4">
        <v>0.28962568013000001</v>
      </c>
      <c r="C31" s="4">
        <v>0.18529129920000001</v>
      </c>
      <c r="D31" s="4">
        <v>0.25744184460999997</v>
      </c>
      <c r="E31" s="4">
        <v>0.15536238042</v>
      </c>
      <c r="F31" s="4">
        <v>0.88772120436000002</v>
      </c>
      <c r="G31" s="4">
        <v>0.21125039404000001</v>
      </c>
      <c r="H31" s="4">
        <v>0.12083849476000001</v>
      </c>
      <c r="I31" s="4">
        <v>0.16758376348000001</v>
      </c>
      <c r="J31" s="4">
        <v>9.1138548419999993E-2</v>
      </c>
      <c r="K31" s="4">
        <v>0.59081120070000004</v>
      </c>
    </row>
    <row r="32" spans="1:11" hidden="1" outlineLevel="4" x14ac:dyDescent="0.25">
      <c r="A32" s="6" t="s">
        <v>11</v>
      </c>
      <c r="B32" s="4">
        <v>1.64393201972</v>
      </c>
      <c r="C32" s="4">
        <v>6.1637875000000004E-4</v>
      </c>
      <c r="D32" s="4">
        <v>1.0584154353599999</v>
      </c>
      <c r="E32" s="4">
        <v>5.5696874999999996E-4</v>
      </c>
      <c r="F32" s="4">
        <f>$B32+$C32+$D32+$E32</f>
        <v>2.7035208025800004</v>
      </c>
      <c r="G32" s="4">
        <v>1.54176012801</v>
      </c>
      <c r="H32" s="4">
        <v>6.0963499999999997E-4</v>
      </c>
      <c r="I32" s="4">
        <v>1.5209636477799999</v>
      </c>
      <c r="J32" s="4">
        <v>5.5087500000000004E-4</v>
      </c>
      <c r="K32" s="4">
        <f>$G32+$H32+$I32+$J32</f>
        <v>3.0638842857899999</v>
      </c>
    </row>
    <row r="33" spans="1:11" hidden="1" outlineLevel="4" x14ac:dyDescent="0.25">
      <c r="A33" s="6" t="s">
        <v>8</v>
      </c>
      <c r="B33" s="4">
        <v>9.6946693530200001</v>
      </c>
      <c r="C33" s="4"/>
      <c r="D33" s="4">
        <v>13.193085544660001</v>
      </c>
      <c r="E33" s="4"/>
      <c r="F33" s="4">
        <f>$B33+$C33+$D33+$E33</f>
        <v>22.887754897680001</v>
      </c>
      <c r="G33" s="4">
        <v>13.048741067</v>
      </c>
      <c r="H33" s="4"/>
      <c r="I33" s="4">
        <v>21.280347203160002</v>
      </c>
      <c r="J33" s="4"/>
      <c r="K33" s="4">
        <f>$G33+$H33+$I33+$J33</f>
        <v>34.32908827016</v>
      </c>
    </row>
    <row r="34" spans="1:11" outlineLevel="3" collapsed="1" x14ac:dyDescent="0.25">
      <c r="A34" s="5" t="s">
        <v>14</v>
      </c>
      <c r="B34" s="4">
        <f t="shared" ref="B34:K34" si="13">SUM(B35:B39)</f>
        <v>3.6123558710000003E-2</v>
      </c>
      <c r="C34" s="4">
        <f t="shared" si="13"/>
        <v>2.0382441689999999E-2</v>
      </c>
      <c r="D34" s="4">
        <f t="shared" si="13"/>
        <v>3.8076583570000003E-2</v>
      </c>
      <c r="E34" s="4">
        <f t="shared" si="13"/>
        <v>2.1094984390000002E-2</v>
      </c>
      <c r="F34" s="4">
        <f t="shared" si="13"/>
        <v>0.11567756836</v>
      </c>
      <c r="G34" s="4">
        <f t="shared" si="13"/>
        <v>3.604760798E-2</v>
      </c>
      <c r="H34" s="4">
        <f t="shared" si="13"/>
        <v>3.3061627910499998</v>
      </c>
      <c r="I34" s="4">
        <f t="shared" si="13"/>
        <v>0.24406750878</v>
      </c>
      <c r="J34" s="4">
        <f t="shared" si="13"/>
        <v>2.2501682084599999</v>
      </c>
      <c r="K34" s="4">
        <f t="shared" si="13"/>
        <v>5.8364461162700003</v>
      </c>
    </row>
    <row r="35" spans="1:11" hidden="1" outlineLevel="4" x14ac:dyDescent="0.25">
      <c r="A35" s="6" t="s">
        <v>15</v>
      </c>
      <c r="B35" s="4"/>
      <c r="C35" s="4">
        <v>0</v>
      </c>
      <c r="D35" s="4"/>
      <c r="E35" s="4">
        <v>0</v>
      </c>
      <c r="F35" s="4">
        <f>$B35+$C35+$D35+$E35</f>
        <v>0</v>
      </c>
      <c r="G35" s="4"/>
      <c r="H35" s="4">
        <v>0.52897630169999998</v>
      </c>
      <c r="I35" s="4">
        <v>0.11562893428</v>
      </c>
      <c r="J35" s="4">
        <v>1.05393273446</v>
      </c>
      <c r="K35" s="4">
        <f>$G35+$H35+$I35+$J35</f>
        <v>1.6985379704399999</v>
      </c>
    </row>
    <row r="36" spans="1:11" hidden="1" outlineLevel="4" x14ac:dyDescent="0.25">
      <c r="A36" s="6" t="s">
        <v>7</v>
      </c>
      <c r="B36" s="4">
        <v>1.399653654E-2</v>
      </c>
      <c r="C36" s="4">
        <v>2.0382441689999999E-2</v>
      </c>
      <c r="D36" s="4">
        <v>1.509963902E-2</v>
      </c>
      <c r="E36" s="4">
        <v>2.1094984390000002E-2</v>
      </c>
      <c r="F36" s="4">
        <f>$B36+$C36+$D36+$E36</f>
        <v>7.0573601639999997E-2</v>
      </c>
      <c r="G36" s="4">
        <v>1.2889094510000001E-2</v>
      </c>
      <c r="H36" s="4">
        <v>2.09366534736</v>
      </c>
      <c r="I36" s="4">
        <v>8.8651546540000001E-2</v>
      </c>
      <c r="J36" s="4">
        <v>0.63040276823999997</v>
      </c>
      <c r="K36" s="4">
        <f>$G36+$H36+$I36+$J36</f>
        <v>2.8256087566500003</v>
      </c>
    </row>
    <row r="37" spans="1:11" hidden="1" outlineLevel="4" x14ac:dyDescent="0.25">
      <c r="A37" s="6" t="s">
        <v>11</v>
      </c>
      <c r="B37" s="4"/>
      <c r="C37" s="4"/>
      <c r="D37" s="4"/>
      <c r="E37" s="4"/>
      <c r="F37" s="4">
        <f>$B37+$C37+$D37+$E37</f>
        <v>0</v>
      </c>
      <c r="G37" s="4"/>
      <c r="H37" s="4">
        <v>4.3694658759999998E-2</v>
      </c>
      <c r="I37" s="4"/>
      <c r="J37" s="4">
        <v>5.6934415000000002E-3</v>
      </c>
      <c r="K37" s="4">
        <f>$G37+$H37+$I37+$J37</f>
        <v>4.9388100259999998E-2</v>
      </c>
    </row>
    <row r="38" spans="1:11" hidden="1" outlineLevel="4" x14ac:dyDescent="0.25">
      <c r="A38" s="6" t="s">
        <v>12</v>
      </c>
      <c r="B38" s="4"/>
      <c r="C38" s="4"/>
      <c r="D38" s="4"/>
      <c r="E38" s="4"/>
      <c r="F38" s="4">
        <f>$B38+$C38+$D38+$E38</f>
        <v>0</v>
      </c>
      <c r="G38" s="4">
        <v>5.629129E-5</v>
      </c>
      <c r="H38" s="4">
        <v>0.17542397692</v>
      </c>
      <c r="I38" s="4">
        <v>1.7061472300000002E-2</v>
      </c>
      <c r="J38" s="4">
        <v>0.17673900086</v>
      </c>
      <c r="K38" s="4">
        <f>$G38+$H38+$I38+$J38</f>
        <v>0.36928074137</v>
      </c>
    </row>
    <row r="39" spans="1:11" hidden="1" outlineLevel="4" x14ac:dyDescent="0.25">
      <c r="A39" s="6" t="s">
        <v>8</v>
      </c>
      <c r="B39" s="4">
        <v>2.212702217E-2</v>
      </c>
      <c r="C39" s="4"/>
      <c r="D39" s="4">
        <v>2.297694455E-2</v>
      </c>
      <c r="E39" s="4"/>
      <c r="F39" s="4">
        <f>$B39+$C39+$D39+$E39</f>
        <v>4.5103966719999999E-2</v>
      </c>
      <c r="G39" s="4">
        <v>2.310222218E-2</v>
      </c>
      <c r="H39" s="4">
        <v>0.46440250631000002</v>
      </c>
      <c r="I39" s="4">
        <v>2.2725555660000001E-2</v>
      </c>
      <c r="J39" s="4">
        <v>0.3834002634</v>
      </c>
      <c r="K39" s="4">
        <f>$G39+$H39+$I39+$J39</f>
        <v>0.89363054755000004</v>
      </c>
    </row>
    <row r="40" spans="1:11" outlineLevel="3" collapsed="1" x14ac:dyDescent="0.25">
      <c r="A40" s="5" t="s">
        <v>16</v>
      </c>
      <c r="B40" s="4">
        <f t="shared" ref="B40:K40" si="14">SUM(B41:B43)</f>
        <v>18.436970362490001</v>
      </c>
      <c r="C40" s="4">
        <f t="shared" si="14"/>
        <v>29.89138002835</v>
      </c>
      <c r="D40" s="4">
        <f t="shared" si="14"/>
        <v>24.81300317254</v>
      </c>
      <c r="E40" s="4">
        <f t="shared" si="14"/>
        <v>35.259146803100002</v>
      </c>
      <c r="F40" s="4">
        <f t="shared" si="14"/>
        <v>108.40050036648</v>
      </c>
      <c r="G40" s="4">
        <f t="shared" si="14"/>
        <v>27.26587814194</v>
      </c>
      <c r="H40" s="4">
        <f t="shared" si="14"/>
        <v>31.597909641470004</v>
      </c>
      <c r="I40" s="4">
        <f t="shared" si="14"/>
        <v>23.64939189947</v>
      </c>
      <c r="J40" s="4">
        <f t="shared" si="14"/>
        <v>35.696222137520003</v>
      </c>
      <c r="K40" s="4">
        <f t="shared" si="14"/>
        <v>118.2094018204</v>
      </c>
    </row>
    <row r="41" spans="1:11" hidden="1" outlineLevel="4" x14ac:dyDescent="0.25">
      <c r="A41" s="6" t="s">
        <v>7</v>
      </c>
      <c r="B41" s="4">
        <v>1.6771809341199999</v>
      </c>
      <c r="C41" s="4">
        <v>2.9418189394500001</v>
      </c>
      <c r="D41" s="4">
        <v>3.4939094829399999</v>
      </c>
      <c r="E41" s="4">
        <v>7.8025556312599997</v>
      </c>
      <c r="F41" s="4">
        <f>$B41+$C41+$D41+$E41</f>
        <v>15.915464987770001</v>
      </c>
      <c r="G41" s="4">
        <v>5.7819191032499999</v>
      </c>
      <c r="H41" s="4">
        <v>3.8990198898199999</v>
      </c>
      <c r="I41" s="4">
        <v>3.2401298818200002</v>
      </c>
      <c r="J41" s="4">
        <v>7.5633463363100004</v>
      </c>
      <c r="K41" s="4">
        <f>$G41+$H41+$I41+$J41</f>
        <v>20.484415211200002</v>
      </c>
    </row>
    <row r="42" spans="1:11" hidden="1" outlineLevel="4" x14ac:dyDescent="0.25">
      <c r="A42" s="6" t="s">
        <v>8</v>
      </c>
      <c r="B42" s="4">
        <v>8.5397807980499998</v>
      </c>
      <c r="C42" s="4">
        <v>16.463783754590001</v>
      </c>
      <c r="D42" s="4">
        <v>10.429175850069999</v>
      </c>
      <c r="E42" s="4">
        <v>17.100901299890001</v>
      </c>
      <c r="F42" s="4">
        <f>$B42+$C42+$D42+$E42</f>
        <v>52.533641702599994</v>
      </c>
      <c r="G42" s="4">
        <v>10.608443825529999</v>
      </c>
      <c r="H42" s="4">
        <v>18.022514972460002</v>
      </c>
      <c r="I42" s="4">
        <v>10.56004676491</v>
      </c>
      <c r="J42" s="4">
        <v>18.439353444630001</v>
      </c>
      <c r="K42" s="4">
        <f>$G42+$H42+$I42+$J42</f>
        <v>57.630359007530004</v>
      </c>
    </row>
    <row r="43" spans="1:11" hidden="1" outlineLevel="4" x14ac:dyDescent="0.25">
      <c r="A43" s="6" t="s">
        <v>17</v>
      </c>
      <c r="B43" s="4">
        <v>8.2200086303200006</v>
      </c>
      <c r="C43" s="4">
        <v>10.485777334310001</v>
      </c>
      <c r="D43" s="4">
        <v>10.88991783953</v>
      </c>
      <c r="E43" s="4">
        <v>10.35568987195</v>
      </c>
      <c r="F43" s="4">
        <f>$B43+$C43+$D43+$E43</f>
        <v>39.951393676110001</v>
      </c>
      <c r="G43" s="4">
        <v>10.87551521316</v>
      </c>
      <c r="H43" s="4">
        <v>9.6763747791900006</v>
      </c>
      <c r="I43" s="4">
        <v>9.8492152527400005</v>
      </c>
      <c r="J43" s="4">
        <v>9.6935223565800008</v>
      </c>
      <c r="K43" s="4">
        <f>$G43+$H43+$I43+$J43</f>
        <v>40.094627601669998</v>
      </c>
    </row>
    <row r="44" spans="1:11" outlineLevel="2" x14ac:dyDescent="0.25">
      <c r="A44" s="22" t="s">
        <v>9</v>
      </c>
      <c r="B44" s="23">
        <f t="shared" ref="B44:K44" si="15">B45+B48+B54</f>
        <v>29.547436873959999</v>
      </c>
      <c r="C44" s="23">
        <f t="shared" si="15"/>
        <v>33.039537201640002</v>
      </c>
      <c r="D44" s="23">
        <f t="shared" si="15"/>
        <v>34.838704881280002</v>
      </c>
      <c r="E44" s="23">
        <f t="shared" si="15"/>
        <v>30.8029445761</v>
      </c>
      <c r="F44" s="23">
        <f t="shared" si="15"/>
        <v>128.22862353298001</v>
      </c>
      <c r="G44" s="23">
        <f t="shared" si="15"/>
        <v>30.571452181799998</v>
      </c>
      <c r="H44" s="23">
        <f t="shared" si="15"/>
        <v>28.627395877610002</v>
      </c>
      <c r="I44" s="23">
        <f t="shared" si="15"/>
        <v>42.381526540499998</v>
      </c>
      <c r="J44" s="23">
        <f t="shared" si="15"/>
        <v>48.248481087900004</v>
      </c>
      <c r="K44" s="23">
        <f t="shared" si="15"/>
        <v>149.82885568781001</v>
      </c>
    </row>
    <row r="45" spans="1:11" outlineLevel="3" collapsed="1" x14ac:dyDescent="0.25">
      <c r="A45" s="5" t="s">
        <v>13</v>
      </c>
      <c r="B45" s="4">
        <f t="shared" ref="B45:K45" si="16">SUM(B46:B47)</f>
        <v>2.0802009521100002</v>
      </c>
      <c r="C45" s="4">
        <f t="shared" si="16"/>
        <v>1.7262525859099997</v>
      </c>
      <c r="D45" s="4">
        <f t="shared" si="16"/>
        <v>2.0055638707900001</v>
      </c>
      <c r="E45" s="4">
        <f t="shared" si="16"/>
        <v>1.68781874266</v>
      </c>
      <c r="F45" s="4">
        <f t="shared" si="16"/>
        <v>7.4998361514699994</v>
      </c>
      <c r="G45" s="4">
        <f t="shared" si="16"/>
        <v>1.93511543527</v>
      </c>
      <c r="H45" s="4">
        <f t="shared" si="16"/>
        <v>1.5933551742200001</v>
      </c>
      <c r="I45" s="4">
        <f t="shared" si="16"/>
        <v>2.2401849455700003</v>
      </c>
      <c r="J45" s="4">
        <f t="shared" si="16"/>
        <v>1.4991131822799999</v>
      </c>
      <c r="K45" s="4">
        <f t="shared" si="16"/>
        <v>7.26776873734</v>
      </c>
    </row>
    <row r="46" spans="1:11" hidden="1" outlineLevel="4" x14ac:dyDescent="0.25">
      <c r="A46" s="6" t="s">
        <v>7</v>
      </c>
      <c r="B46" s="4">
        <v>2.0802009521100002</v>
      </c>
      <c r="C46" s="4">
        <v>1.7262525859099997</v>
      </c>
      <c r="D46" s="4">
        <v>2.0055638707900001</v>
      </c>
      <c r="E46" s="4">
        <v>1.68781874266</v>
      </c>
      <c r="F46" s="4">
        <v>7.4998361514699994</v>
      </c>
      <c r="G46" s="4">
        <v>1.93511543527</v>
      </c>
      <c r="H46" s="4">
        <v>1.5933551742200001</v>
      </c>
      <c r="I46" s="4">
        <v>1.8251313192</v>
      </c>
      <c r="J46" s="4">
        <v>1.4991131822799999</v>
      </c>
      <c r="K46" s="4">
        <v>6.8527151109700002</v>
      </c>
    </row>
    <row r="47" spans="1:11" hidden="1" outlineLevel="4" x14ac:dyDescent="0.25">
      <c r="A47" s="6" t="s">
        <v>11</v>
      </c>
      <c r="B47" s="4"/>
      <c r="C47" s="4"/>
      <c r="D47" s="4"/>
      <c r="E47" s="4"/>
      <c r="F47" s="4">
        <f>$B47+$C47+$D47+$E47</f>
        <v>0</v>
      </c>
      <c r="G47" s="4"/>
      <c r="H47" s="4"/>
      <c r="I47" s="4">
        <v>0.41505362636999998</v>
      </c>
      <c r="J47" s="4"/>
      <c r="K47" s="4">
        <f>$G47+$H47+$I47+$J47</f>
        <v>0.41505362636999998</v>
      </c>
    </row>
    <row r="48" spans="1:11" outlineLevel="3" collapsed="1" x14ac:dyDescent="0.25">
      <c r="A48" s="5" t="s">
        <v>14</v>
      </c>
      <c r="B48" s="4">
        <f t="shared" ref="B48:K48" si="17">SUM(B49:B53)</f>
        <v>0.22716888598000001</v>
      </c>
      <c r="C48" s="4">
        <f t="shared" si="17"/>
        <v>0.1069135023</v>
      </c>
      <c r="D48" s="4">
        <f t="shared" si="17"/>
        <v>0.24782114853000001</v>
      </c>
      <c r="E48" s="4">
        <f t="shared" si="17"/>
        <v>0.10294972983</v>
      </c>
      <c r="F48" s="4">
        <f t="shared" si="17"/>
        <v>0.68485326664000001</v>
      </c>
      <c r="G48" s="4">
        <f t="shared" si="17"/>
        <v>0.25676814345999999</v>
      </c>
      <c r="H48" s="4">
        <f t="shared" si="17"/>
        <v>5.7198410583899992</v>
      </c>
      <c r="I48" s="4">
        <f t="shared" si="17"/>
        <v>9.0699061797600002</v>
      </c>
      <c r="J48" s="4">
        <f t="shared" si="17"/>
        <v>22.773867171590002</v>
      </c>
      <c r="K48" s="4">
        <f t="shared" si="17"/>
        <v>37.820382553200005</v>
      </c>
    </row>
    <row r="49" spans="1:13" hidden="1" outlineLevel="4" x14ac:dyDescent="0.25">
      <c r="A49" s="6" t="s">
        <v>15</v>
      </c>
      <c r="B49" s="4"/>
      <c r="C49" s="4"/>
      <c r="D49" s="4"/>
      <c r="E49" s="4"/>
      <c r="F49" s="4">
        <f>$B49+$C49+$D49+$E49</f>
        <v>0</v>
      </c>
      <c r="G49" s="4"/>
      <c r="H49" s="4">
        <v>2.7873333338899999</v>
      </c>
      <c r="I49" s="4">
        <v>7.9439000019100003</v>
      </c>
      <c r="J49" s="4">
        <v>19.511333337899998</v>
      </c>
      <c r="K49" s="4">
        <f>$G49+$H49+$I49+$J49</f>
        <v>30.242566673699997</v>
      </c>
    </row>
    <row r="50" spans="1:13" hidden="1" outlineLevel="4" x14ac:dyDescent="0.25">
      <c r="A50" s="6" t="s">
        <v>7</v>
      </c>
      <c r="B50" s="4">
        <v>0.22716888598000001</v>
      </c>
      <c r="C50" s="4">
        <v>0.1069135023</v>
      </c>
      <c r="D50" s="4">
        <v>0.24782114853000001</v>
      </c>
      <c r="E50" s="4">
        <v>0.10294972983</v>
      </c>
      <c r="F50" s="4">
        <f>$B50+$C50+$D50+$E50</f>
        <v>0.68485326664000001</v>
      </c>
      <c r="G50" s="4">
        <v>0.25676814345999999</v>
      </c>
      <c r="H50" s="4">
        <v>2.19859641042</v>
      </c>
      <c r="I50" s="4">
        <v>0.98498630909999996</v>
      </c>
      <c r="J50" s="4">
        <v>2.5286225196099998</v>
      </c>
      <c r="K50" s="4">
        <f>$G50+$H50+$I50+$J50</f>
        <v>5.9689733825899998</v>
      </c>
    </row>
    <row r="51" spans="1:13" hidden="1" outlineLevel="4" x14ac:dyDescent="0.25">
      <c r="A51" s="6" t="s">
        <v>11</v>
      </c>
      <c r="B51" s="4"/>
      <c r="C51" s="4"/>
      <c r="D51" s="4"/>
      <c r="E51" s="4"/>
      <c r="F51" s="4">
        <f>$B51+$C51+$D51+$E51</f>
        <v>0</v>
      </c>
      <c r="G51" s="4"/>
      <c r="H51" s="4">
        <v>4.9095424919999998E-2</v>
      </c>
      <c r="I51" s="4"/>
      <c r="J51" s="4">
        <v>4.9095424919999998E-2</v>
      </c>
      <c r="K51" s="4">
        <f>$G51+$H51+$I51+$J51</f>
        <v>9.8190849839999997E-2</v>
      </c>
    </row>
    <row r="52" spans="1:13" hidden="1" outlineLevel="4" x14ac:dyDescent="0.25">
      <c r="A52" s="6" t="s">
        <v>12</v>
      </c>
      <c r="B52" s="4"/>
      <c r="C52" s="4"/>
      <c r="D52" s="4"/>
      <c r="E52" s="4"/>
      <c r="F52" s="4">
        <f>$B52+$C52+$D52+$E52</f>
        <v>0</v>
      </c>
      <c r="G52" s="4"/>
      <c r="H52" s="4">
        <v>0.68249932000000002</v>
      </c>
      <c r="I52" s="4">
        <v>0.14101986875</v>
      </c>
      <c r="J52" s="4">
        <v>0.68249932000000002</v>
      </c>
      <c r="K52" s="4">
        <f>$G52+$H52+$I52+$J52</f>
        <v>1.50601850875</v>
      </c>
    </row>
    <row r="53" spans="1:13" hidden="1" outlineLevel="4" x14ac:dyDescent="0.25">
      <c r="A53" s="6" t="s">
        <v>8</v>
      </c>
      <c r="B53" s="4"/>
      <c r="C53" s="4"/>
      <c r="D53" s="4"/>
      <c r="E53" s="4"/>
      <c r="F53" s="4">
        <f>$B53+$C53+$D53+$E53</f>
        <v>0</v>
      </c>
      <c r="G53" s="4"/>
      <c r="H53" s="4">
        <v>2.3165691599999999E-3</v>
      </c>
      <c r="I53" s="4"/>
      <c r="J53" s="4">
        <v>2.3165691599999999E-3</v>
      </c>
      <c r="K53" s="4">
        <f>$G53+$H53+$I53+$J53</f>
        <v>4.6331383199999998E-3</v>
      </c>
    </row>
    <row r="54" spans="1:13" outlineLevel="3" collapsed="1" x14ac:dyDescent="0.25">
      <c r="A54" s="5" t="s">
        <v>16</v>
      </c>
      <c r="B54" s="4">
        <f t="shared" ref="B54:K54" si="18">SUM(B55:B57)</f>
        <v>27.240067035869998</v>
      </c>
      <c r="C54" s="4">
        <f t="shared" si="18"/>
        <v>31.206371113429999</v>
      </c>
      <c r="D54" s="4">
        <f t="shared" si="18"/>
        <v>32.585319861960002</v>
      </c>
      <c r="E54" s="4">
        <f t="shared" si="18"/>
        <v>29.012176103609999</v>
      </c>
      <c r="F54" s="4">
        <f t="shared" si="18"/>
        <v>120.04393411487</v>
      </c>
      <c r="G54" s="4">
        <f t="shared" si="18"/>
        <v>28.379568603069998</v>
      </c>
      <c r="H54" s="4">
        <f t="shared" si="18"/>
        <v>21.314199645000002</v>
      </c>
      <c r="I54" s="4">
        <f t="shared" si="18"/>
        <v>31.071435415169997</v>
      </c>
      <c r="J54" s="4">
        <f t="shared" si="18"/>
        <v>23.97550073403</v>
      </c>
      <c r="K54" s="4">
        <f t="shared" si="18"/>
        <v>104.74070439726999</v>
      </c>
    </row>
    <row r="55" spans="1:13" hidden="1" outlineLevel="4" x14ac:dyDescent="0.25">
      <c r="A55" s="6" t="s">
        <v>7</v>
      </c>
      <c r="B55" s="4">
        <v>0.77252201723000002</v>
      </c>
      <c r="C55" s="4">
        <v>6.1902619918299999</v>
      </c>
      <c r="D55" s="4">
        <v>5.2359584378699999</v>
      </c>
      <c r="E55" s="4">
        <v>3.90138661134</v>
      </c>
      <c r="F55" s="4">
        <f>$B55+$C55+$D55+$E55</f>
        <v>16.100129058269999</v>
      </c>
      <c r="G55" s="4">
        <v>5.1316629599899999</v>
      </c>
      <c r="H55" s="4">
        <v>7.8033933908000002</v>
      </c>
      <c r="I55" s="4">
        <v>5.2537029566099998</v>
      </c>
      <c r="J55" s="4">
        <v>6.2733412886600002</v>
      </c>
      <c r="K55" s="4">
        <f>$G55+$H55+$I55+$J55</f>
        <v>24.462100596059997</v>
      </c>
    </row>
    <row r="56" spans="1:13" hidden="1" outlineLevel="4" x14ac:dyDescent="0.25">
      <c r="A56" s="6" t="s">
        <v>8</v>
      </c>
      <c r="B56" s="4">
        <v>7.6114933248899996</v>
      </c>
      <c r="C56" s="4">
        <v>5.6454214966</v>
      </c>
      <c r="D56" s="4">
        <v>7.9786737990900001</v>
      </c>
      <c r="E56" s="4">
        <v>5.7401018672699999</v>
      </c>
      <c r="F56" s="4">
        <f>$B56+$C56+$D56+$E56</f>
        <v>26.975690487849999</v>
      </c>
      <c r="G56" s="4">
        <v>7.9029011393999999</v>
      </c>
      <c r="H56" s="4">
        <v>5.8383040023600001</v>
      </c>
      <c r="I56" s="4">
        <v>7.9150746542599997</v>
      </c>
      <c r="J56" s="4">
        <v>6.6537256927200001</v>
      </c>
      <c r="K56" s="4">
        <f>$G56+$H56+$I56+$J56</f>
        <v>28.310005488740003</v>
      </c>
    </row>
    <row r="57" spans="1:13" hidden="1" outlineLevel="4" x14ac:dyDescent="0.25">
      <c r="A57" s="6" t="s">
        <v>17</v>
      </c>
      <c r="B57" s="4">
        <v>18.85605169375</v>
      </c>
      <c r="C57" s="4">
        <v>19.370687624999999</v>
      </c>
      <c r="D57" s="4">
        <v>19.370687624999999</v>
      </c>
      <c r="E57" s="4">
        <v>19.370687624999999</v>
      </c>
      <c r="F57" s="4">
        <f>$B57+$C57+$D57+$E57</f>
        <v>76.968114568749996</v>
      </c>
      <c r="G57" s="4">
        <v>15.34500450368</v>
      </c>
      <c r="H57" s="4">
        <v>7.6725022518400001</v>
      </c>
      <c r="I57" s="4">
        <v>17.902657804299999</v>
      </c>
      <c r="J57" s="4">
        <v>11.04843375265</v>
      </c>
      <c r="K57" s="4">
        <f>$G57+$H57+$I57+$J57</f>
        <v>51.968598312469993</v>
      </c>
    </row>
    <row r="59" spans="1:13" x14ac:dyDescent="0.25">
      <c r="A59" s="27" t="s">
        <v>25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</row>
    <row r="60" spans="1:13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</row>
    <row r="61" spans="1:13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</row>
    <row r="62" spans="1:13" s="24" customFormat="1" x14ac:dyDescent="0.25">
      <c r="A62" s="21"/>
      <c r="B62" s="21">
        <v>2027</v>
      </c>
      <c r="C62" s="21">
        <v>2028</v>
      </c>
      <c r="D62" s="21">
        <v>2029</v>
      </c>
      <c r="E62" s="21">
        <v>2030</v>
      </c>
      <c r="F62" s="21">
        <v>2031</v>
      </c>
      <c r="G62" s="21">
        <v>2032</v>
      </c>
      <c r="H62" s="21">
        <v>2033</v>
      </c>
      <c r="I62" s="21">
        <v>2034</v>
      </c>
      <c r="J62" s="21">
        <v>2035</v>
      </c>
      <c r="K62" s="21">
        <v>2036</v>
      </c>
      <c r="L62" s="21">
        <v>2037</v>
      </c>
      <c r="M62" s="21">
        <v>2038</v>
      </c>
    </row>
    <row r="63" spans="1:13" s="25" customFormat="1" x14ac:dyDescent="0.25">
      <c r="A63" s="17" t="s">
        <v>0</v>
      </c>
      <c r="B63" s="18">
        <f t="shared" ref="B63:M63" si="19">B64+B81</f>
        <v>977.66737666253994</v>
      </c>
      <c r="C63" s="18">
        <f t="shared" si="19"/>
        <v>677.00351538365999</v>
      </c>
      <c r="D63" s="18">
        <f t="shared" si="19"/>
        <v>738.8593580940601</v>
      </c>
      <c r="E63" s="18">
        <f t="shared" si="19"/>
        <v>553.20911768264</v>
      </c>
      <c r="F63" s="18">
        <f t="shared" si="19"/>
        <v>543.72983378773995</v>
      </c>
      <c r="G63" s="18">
        <f t="shared" si="19"/>
        <v>492.69748490878999</v>
      </c>
      <c r="H63" s="18">
        <f t="shared" si="19"/>
        <v>391.22880790118006</v>
      </c>
      <c r="I63" s="18">
        <f t="shared" si="19"/>
        <v>618.61027485212003</v>
      </c>
      <c r="J63" s="18">
        <f t="shared" si="19"/>
        <v>611.04039083317002</v>
      </c>
      <c r="K63" s="18">
        <f t="shared" si="19"/>
        <v>557.59534662630995</v>
      </c>
      <c r="L63" s="18">
        <f t="shared" si="19"/>
        <v>409.56521696408998</v>
      </c>
      <c r="M63" s="18">
        <f t="shared" si="19"/>
        <v>252.36302171170999</v>
      </c>
    </row>
    <row r="64" spans="1:13" s="25" customFormat="1" outlineLevel="1" x14ac:dyDescent="0.25">
      <c r="A64" s="19" t="s">
        <v>1</v>
      </c>
      <c r="B64" s="20">
        <f t="shared" ref="B64:M64" si="20">B65+B74</f>
        <v>665.11566947934989</v>
      </c>
      <c r="C64" s="20">
        <f t="shared" si="20"/>
        <v>375.59326304283002</v>
      </c>
      <c r="D64" s="20">
        <f t="shared" si="20"/>
        <v>305.28977761368998</v>
      </c>
      <c r="E64" s="20">
        <f t="shared" si="20"/>
        <v>114.94254031716</v>
      </c>
      <c r="F64" s="20">
        <f t="shared" si="20"/>
        <v>121.46797459014999</v>
      </c>
      <c r="G64" s="20">
        <f t="shared" si="20"/>
        <v>116.73892037626</v>
      </c>
      <c r="H64" s="20">
        <f t="shared" si="20"/>
        <v>106.91301938049</v>
      </c>
      <c r="I64" s="20">
        <f t="shared" si="20"/>
        <v>102.07368877196001</v>
      </c>
      <c r="J64" s="20">
        <f t="shared" si="20"/>
        <v>109.24114873276001</v>
      </c>
      <c r="K64" s="20">
        <f t="shared" si="20"/>
        <v>124.039642125</v>
      </c>
      <c r="L64" s="20">
        <f t="shared" si="20"/>
        <v>165.276834471</v>
      </c>
      <c r="M64" s="20">
        <f t="shared" si="20"/>
        <v>46.096917206999997</v>
      </c>
    </row>
    <row r="65" spans="1:13" s="25" customFormat="1" outlineLevel="2" x14ac:dyDescent="0.25">
      <c r="A65" s="22" t="s">
        <v>2</v>
      </c>
      <c r="B65" s="23">
        <f t="shared" ref="B65:M65" si="21">B66+B68+B70</f>
        <v>205.94706705121999</v>
      </c>
      <c r="C65" s="23">
        <f t="shared" si="21"/>
        <v>143.51494475910002</v>
      </c>
      <c r="D65" s="23">
        <f t="shared" si="21"/>
        <v>98.161600091209991</v>
      </c>
      <c r="E65" s="23">
        <f t="shared" si="21"/>
        <v>67.892486794679996</v>
      </c>
      <c r="F65" s="23">
        <f t="shared" si="21"/>
        <v>63.27692407856</v>
      </c>
      <c r="G65" s="23">
        <f t="shared" si="21"/>
        <v>58.707968853779995</v>
      </c>
      <c r="H65" s="23">
        <f t="shared" si="21"/>
        <v>53.932902858010003</v>
      </c>
      <c r="I65" s="23">
        <f t="shared" si="21"/>
        <v>49.84369224948</v>
      </c>
      <c r="J65" s="23">
        <f t="shared" si="21"/>
        <v>45.171152209780004</v>
      </c>
      <c r="K65" s="23">
        <f t="shared" si="21"/>
        <v>40.118598124999998</v>
      </c>
      <c r="L65" s="23">
        <f t="shared" si="21"/>
        <v>33.179090471000002</v>
      </c>
      <c r="M65" s="23">
        <f t="shared" si="21"/>
        <v>18.999173206999998</v>
      </c>
    </row>
    <row r="66" spans="1:13" s="11" customFormat="1" outlineLevel="3" collapsed="1" x14ac:dyDescent="0.25">
      <c r="A66" s="15" t="s">
        <v>5</v>
      </c>
      <c r="B66" s="14">
        <f t="shared" ref="B66:M66" si="22">SUM(B67:B67)</f>
        <v>5.7018048170000002E-2</v>
      </c>
      <c r="C66" s="14">
        <f t="shared" si="22"/>
        <v>5.0412240580000003E-2</v>
      </c>
      <c r="D66" s="14">
        <f t="shared" si="22"/>
        <v>4.3792795910000001E-2</v>
      </c>
      <c r="E66" s="14">
        <f t="shared" si="22"/>
        <v>3.7180169780000001E-2</v>
      </c>
      <c r="F66" s="14">
        <f t="shared" si="22"/>
        <v>3.0567543660000002E-2</v>
      </c>
      <c r="G66" s="14">
        <f t="shared" si="22"/>
        <v>2.3961736080000001E-2</v>
      </c>
      <c r="H66" s="14">
        <f t="shared" si="22"/>
        <v>1.7342291409999998E-2</v>
      </c>
      <c r="I66" s="14">
        <f t="shared" si="22"/>
        <v>1.072966528E-2</v>
      </c>
      <c r="J66" s="14">
        <f t="shared" si="22"/>
        <v>4.1170391799999996E-3</v>
      </c>
      <c r="K66" s="14">
        <f t="shared" si="22"/>
        <v>0</v>
      </c>
      <c r="L66" s="14">
        <f t="shared" si="22"/>
        <v>0</v>
      </c>
      <c r="M66" s="14">
        <f t="shared" si="22"/>
        <v>0</v>
      </c>
    </row>
    <row r="67" spans="1:13" s="11" customFormat="1" hidden="1" outlineLevel="4" x14ac:dyDescent="0.25">
      <c r="A67" s="16" t="s">
        <v>4</v>
      </c>
      <c r="B67" s="14">
        <v>5.7018048170000002E-2</v>
      </c>
      <c r="C67" s="14">
        <v>5.0412240580000003E-2</v>
      </c>
      <c r="D67" s="14">
        <v>4.3792795910000001E-2</v>
      </c>
      <c r="E67" s="14">
        <v>3.7180169780000001E-2</v>
      </c>
      <c r="F67" s="14">
        <v>3.0567543660000002E-2</v>
      </c>
      <c r="G67" s="14">
        <v>2.3961736080000001E-2</v>
      </c>
      <c r="H67" s="14">
        <v>1.7342291409999998E-2</v>
      </c>
      <c r="I67" s="14">
        <v>1.072966528E-2</v>
      </c>
      <c r="J67" s="14">
        <v>4.1170391799999996E-3</v>
      </c>
      <c r="K67" s="14"/>
      <c r="L67" s="14"/>
      <c r="M67" s="14"/>
    </row>
    <row r="68" spans="1:13" s="11" customFormat="1" outlineLevel="3" collapsed="1" x14ac:dyDescent="0.25">
      <c r="A68" s="15" t="s">
        <v>3</v>
      </c>
      <c r="B68" s="14">
        <f t="shared" ref="B68:M68" si="23">SUM(B69:B69)</f>
        <v>3.3312499999999998E-4</v>
      </c>
      <c r="C68" s="14">
        <f t="shared" si="23"/>
        <v>3.3312499999999998E-4</v>
      </c>
      <c r="D68" s="14">
        <f t="shared" si="23"/>
        <v>0</v>
      </c>
      <c r="E68" s="14">
        <f t="shared" si="23"/>
        <v>0</v>
      </c>
      <c r="F68" s="14">
        <f t="shared" si="23"/>
        <v>0</v>
      </c>
      <c r="G68" s="14">
        <f t="shared" si="23"/>
        <v>0</v>
      </c>
      <c r="H68" s="14">
        <f t="shared" si="23"/>
        <v>0</v>
      </c>
      <c r="I68" s="14">
        <f t="shared" si="23"/>
        <v>0</v>
      </c>
      <c r="J68" s="14">
        <f t="shared" si="23"/>
        <v>0</v>
      </c>
      <c r="K68" s="14">
        <f t="shared" si="23"/>
        <v>0</v>
      </c>
      <c r="L68" s="14">
        <f t="shared" si="23"/>
        <v>0</v>
      </c>
      <c r="M68" s="14">
        <f t="shared" si="23"/>
        <v>0</v>
      </c>
    </row>
    <row r="69" spans="1:13" s="11" customFormat="1" hidden="1" outlineLevel="4" x14ac:dyDescent="0.25">
      <c r="A69" s="16" t="s">
        <v>4</v>
      </c>
      <c r="B69" s="14">
        <v>3.3312499999999998E-4</v>
      </c>
      <c r="C69" s="14">
        <v>3.3312499999999998E-4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 s="11" customFormat="1" outlineLevel="3" collapsed="1" x14ac:dyDescent="0.25">
      <c r="A70" s="15" t="s">
        <v>6</v>
      </c>
      <c r="B70" s="14">
        <f t="shared" ref="B70:M70" si="24">SUM(B71:B73)</f>
        <v>205.88971587805</v>
      </c>
      <c r="C70" s="14">
        <f t="shared" si="24"/>
        <v>143.46419939352</v>
      </c>
      <c r="D70" s="14">
        <f t="shared" si="24"/>
        <v>98.117807295299997</v>
      </c>
      <c r="E70" s="14">
        <f t="shared" si="24"/>
        <v>67.855306624899995</v>
      </c>
      <c r="F70" s="14">
        <f t="shared" si="24"/>
        <v>63.246356534900002</v>
      </c>
      <c r="G70" s="14">
        <f t="shared" si="24"/>
        <v>58.684007117699998</v>
      </c>
      <c r="H70" s="14">
        <f t="shared" si="24"/>
        <v>53.9155605666</v>
      </c>
      <c r="I70" s="14">
        <f t="shared" si="24"/>
        <v>49.832962584199997</v>
      </c>
      <c r="J70" s="14">
        <f t="shared" si="24"/>
        <v>45.167035170600002</v>
      </c>
      <c r="K70" s="14">
        <f t="shared" si="24"/>
        <v>40.118598124999998</v>
      </c>
      <c r="L70" s="14">
        <f t="shared" si="24"/>
        <v>33.179090471000002</v>
      </c>
      <c r="M70" s="14">
        <f t="shared" si="24"/>
        <v>18.999173206999998</v>
      </c>
    </row>
    <row r="71" spans="1:13" s="11" customFormat="1" hidden="1" outlineLevel="4" x14ac:dyDescent="0.25">
      <c r="A71" s="16" t="s">
        <v>7</v>
      </c>
      <c r="B71" s="14">
        <v>0.24155377206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 s="11" customFormat="1" hidden="1" outlineLevel="4" x14ac:dyDescent="0.25">
      <c r="A72" s="16" t="s">
        <v>4</v>
      </c>
      <c r="B72" s="14">
        <v>203.51383225988999</v>
      </c>
      <c r="C72" s="14">
        <v>143.46419939352</v>
      </c>
      <c r="D72" s="14">
        <v>98.117807295299997</v>
      </c>
      <c r="E72" s="14">
        <v>67.855306624899995</v>
      </c>
      <c r="F72" s="14">
        <v>63.246356534900002</v>
      </c>
      <c r="G72" s="14">
        <v>58.684007117699998</v>
      </c>
      <c r="H72" s="14">
        <v>53.9155605666</v>
      </c>
      <c r="I72" s="14">
        <v>49.832962584199997</v>
      </c>
      <c r="J72" s="14">
        <v>45.167035170600002</v>
      </c>
      <c r="K72" s="14">
        <v>40.118598124999998</v>
      </c>
      <c r="L72" s="14">
        <v>33.179090471000002</v>
      </c>
      <c r="M72" s="14">
        <v>18.999173206999998</v>
      </c>
    </row>
    <row r="73" spans="1:13" s="11" customFormat="1" hidden="1" outlineLevel="4" x14ac:dyDescent="0.25">
      <c r="A73" s="16" t="s">
        <v>8</v>
      </c>
      <c r="B73" s="14">
        <v>2.1343298461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pans="1:13" s="25" customFormat="1" outlineLevel="2" x14ac:dyDescent="0.25">
      <c r="A74" s="22" t="s">
        <v>9</v>
      </c>
      <c r="B74" s="23">
        <f t="shared" ref="B74:M74" si="25">B75+B77</f>
        <v>459.16860242812993</v>
      </c>
      <c r="C74" s="23">
        <f t="shared" si="25"/>
        <v>232.07831828373</v>
      </c>
      <c r="D74" s="23">
        <f t="shared" si="25"/>
        <v>207.12817752248</v>
      </c>
      <c r="E74" s="23">
        <f t="shared" si="25"/>
        <v>47.050053522479999</v>
      </c>
      <c r="F74" s="23">
        <f t="shared" si="25"/>
        <v>58.191050511589999</v>
      </c>
      <c r="G74" s="23">
        <f t="shared" si="25"/>
        <v>58.030951522480002</v>
      </c>
      <c r="H74" s="23">
        <f t="shared" si="25"/>
        <v>52.980116522480003</v>
      </c>
      <c r="I74" s="23">
        <f t="shared" si="25"/>
        <v>52.22999652248</v>
      </c>
      <c r="J74" s="23">
        <f t="shared" si="25"/>
        <v>64.069996522980006</v>
      </c>
      <c r="K74" s="23">
        <f t="shared" si="25"/>
        <v>83.921043999999995</v>
      </c>
      <c r="L74" s="23">
        <f t="shared" si="25"/>
        <v>132.09774400000001</v>
      </c>
      <c r="M74" s="23">
        <f t="shared" si="25"/>
        <v>27.097743999999999</v>
      </c>
    </row>
    <row r="75" spans="1:13" s="11" customFormat="1" outlineLevel="3" collapsed="1" x14ac:dyDescent="0.25">
      <c r="A75" s="15" t="s">
        <v>5</v>
      </c>
      <c r="B75" s="14">
        <f t="shared" ref="B75:M75" si="26">SUM(B76:B76)</f>
        <v>0.13225252248</v>
      </c>
      <c r="C75" s="14">
        <f t="shared" si="26"/>
        <v>0.13225252248</v>
      </c>
      <c r="D75" s="14">
        <f t="shared" si="26"/>
        <v>0.13225252248</v>
      </c>
      <c r="E75" s="14">
        <f t="shared" si="26"/>
        <v>0.13225252248</v>
      </c>
      <c r="F75" s="14">
        <f t="shared" si="26"/>
        <v>0.13225252248</v>
      </c>
      <c r="G75" s="14">
        <f t="shared" si="26"/>
        <v>0.13225252248</v>
      </c>
      <c r="H75" s="14">
        <f t="shared" si="26"/>
        <v>0.13225252248</v>
      </c>
      <c r="I75" s="14">
        <f t="shared" si="26"/>
        <v>0.13225252248</v>
      </c>
      <c r="J75" s="14">
        <f t="shared" si="26"/>
        <v>0.13225252298000001</v>
      </c>
      <c r="K75" s="14">
        <f t="shared" si="26"/>
        <v>0</v>
      </c>
      <c r="L75" s="14">
        <f t="shared" si="26"/>
        <v>0</v>
      </c>
      <c r="M75" s="14">
        <f t="shared" si="26"/>
        <v>0</v>
      </c>
    </row>
    <row r="76" spans="1:13" s="11" customFormat="1" hidden="1" outlineLevel="4" x14ac:dyDescent="0.25">
      <c r="A76" s="16" t="s">
        <v>4</v>
      </c>
      <c r="B76" s="14">
        <v>0.13225252248</v>
      </c>
      <c r="C76" s="14">
        <v>0.13225252248</v>
      </c>
      <c r="D76" s="14">
        <v>0.13225252248</v>
      </c>
      <c r="E76" s="14">
        <v>0.13225252248</v>
      </c>
      <c r="F76" s="14">
        <v>0.13225252248</v>
      </c>
      <c r="G76" s="14">
        <v>0.13225252248</v>
      </c>
      <c r="H76" s="14">
        <v>0.13225252248</v>
      </c>
      <c r="I76" s="14">
        <v>0.13225252248</v>
      </c>
      <c r="J76" s="14">
        <v>0.13225252298000001</v>
      </c>
      <c r="K76" s="14"/>
      <c r="L76" s="14"/>
      <c r="M76" s="14"/>
    </row>
    <row r="77" spans="1:13" s="11" customFormat="1" outlineLevel="3" collapsed="1" x14ac:dyDescent="0.25">
      <c r="A77" s="15" t="s">
        <v>6</v>
      </c>
      <c r="B77" s="14">
        <f t="shared" ref="B77:M77" si="27">SUM(B78:B80)</f>
        <v>459.03634990564996</v>
      </c>
      <c r="C77" s="14">
        <f t="shared" si="27"/>
        <v>231.94606576125</v>
      </c>
      <c r="D77" s="14">
        <f t="shared" si="27"/>
        <v>206.995925</v>
      </c>
      <c r="E77" s="14">
        <f t="shared" si="27"/>
        <v>46.917800999999997</v>
      </c>
      <c r="F77" s="14">
        <f t="shared" si="27"/>
        <v>58.058797989109998</v>
      </c>
      <c r="G77" s="14">
        <f t="shared" si="27"/>
        <v>57.898699000000001</v>
      </c>
      <c r="H77" s="14">
        <f t="shared" si="27"/>
        <v>52.847864000000001</v>
      </c>
      <c r="I77" s="14">
        <f t="shared" si="27"/>
        <v>52.097743999999999</v>
      </c>
      <c r="J77" s="14">
        <f t="shared" si="27"/>
        <v>63.937744000000002</v>
      </c>
      <c r="K77" s="14">
        <f t="shared" si="27"/>
        <v>83.921043999999995</v>
      </c>
      <c r="L77" s="14">
        <f t="shared" si="27"/>
        <v>132.09774400000001</v>
      </c>
      <c r="M77" s="14">
        <f t="shared" si="27"/>
        <v>27.097743999999999</v>
      </c>
    </row>
    <row r="78" spans="1:13" s="11" customFormat="1" hidden="1" outlineLevel="4" x14ac:dyDescent="0.25">
      <c r="A78" s="16" t="s">
        <v>7</v>
      </c>
      <c r="B78" s="14">
        <v>14.9765047236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</row>
    <row r="79" spans="1:13" s="11" customFormat="1" hidden="1" outlineLevel="4" x14ac:dyDescent="0.25">
      <c r="A79" s="16" t="s">
        <v>4</v>
      </c>
      <c r="B79" s="14">
        <v>354.71773416810998</v>
      </c>
      <c r="C79" s="14">
        <v>231.94606576125</v>
      </c>
      <c r="D79" s="14">
        <v>206.995925</v>
      </c>
      <c r="E79" s="14">
        <v>46.917800999999997</v>
      </c>
      <c r="F79" s="14">
        <v>58.058797989109998</v>
      </c>
      <c r="G79" s="14">
        <v>57.898699000000001</v>
      </c>
      <c r="H79" s="14">
        <v>52.847864000000001</v>
      </c>
      <c r="I79" s="14">
        <v>52.097743999999999</v>
      </c>
      <c r="J79" s="14">
        <v>63.937744000000002</v>
      </c>
      <c r="K79" s="14">
        <v>83.921043999999995</v>
      </c>
      <c r="L79" s="14">
        <v>132.09774400000001</v>
      </c>
      <c r="M79" s="14">
        <v>27.097743999999999</v>
      </c>
    </row>
    <row r="80" spans="1:13" s="11" customFormat="1" hidden="1" outlineLevel="4" x14ac:dyDescent="0.25">
      <c r="A80" s="16" t="s">
        <v>8</v>
      </c>
      <c r="B80" s="14">
        <v>89.342111013939999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</row>
    <row r="81" spans="1:13" s="25" customFormat="1" outlineLevel="1" x14ac:dyDescent="0.25">
      <c r="A81" s="19" t="s">
        <v>10</v>
      </c>
      <c r="B81" s="20">
        <f t="shared" ref="B81:M81" si="28">B82+B103</f>
        <v>312.55170718318999</v>
      </c>
      <c r="C81" s="20">
        <f t="shared" si="28"/>
        <v>301.41025234082997</v>
      </c>
      <c r="D81" s="20">
        <f t="shared" si="28"/>
        <v>433.56958048037006</v>
      </c>
      <c r="E81" s="20">
        <f t="shared" si="28"/>
        <v>438.26657736547998</v>
      </c>
      <c r="F81" s="20">
        <f t="shared" si="28"/>
        <v>422.26185919758996</v>
      </c>
      <c r="G81" s="20">
        <f t="shared" si="28"/>
        <v>375.95856453252998</v>
      </c>
      <c r="H81" s="20">
        <f t="shared" si="28"/>
        <v>284.31578852069003</v>
      </c>
      <c r="I81" s="20">
        <f t="shared" si="28"/>
        <v>516.53658608015996</v>
      </c>
      <c r="J81" s="20">
        <f t="shared" si="28"/>
        <v>501.79924210040997</v>
      </c>
      <c r="K81" s="20">
        <f t="shared" si="28"/>
        <v>433.55570450130995</v>
      </c>
      <c r="L81" s="20">
        <f t="shared" si="28"/>
        <v>244.28838249308998</v>
      </c>
      <c r="M81" s="20">
        <f t="shared" si="28"/>
        <v>206.26610450471</v>
      </c>
    </row>
    <row r="82" spans="1:13" s="25" customFormat="1" outlineLevel="2" x14ac:dyDescent="0.25">
      <c r="A82" s="22" t="s">
        <v>2</v>
      </c>
      <c r="B82" s="23">
        <f t="shared" ref="B82:M82" si="29">B83+B87+B91+B97</f>
        <v>162.72285149537998</v>
      </c>
      <c r="C82" s="23">
        <f t="shared" si="29"/>
        <v>166.10114006047999</v>
      </c>
      <c r="D82" s="23">
        <f t="shared" si="29"/>
        <v>159.57875112232003</v>
      </c>
      <c r="E82" s="23">
        <f t="shared" si="29"/>
        <v>147.72355046985001</v>
      </c>
      <c r="F82" s="23">
        <f t="shared" si="29"/>
        <v>125.26210030458998</v>
      </c>
      <c r="G82" s="23">
        <f t="shared" si="29"/>
        <v>115.18998448449999</v>
      </c>
      <c r="H82" s="23">
        <f t="shared" si="29"/>
        <v>107.50119837304999</v>
      </c>
      <c r="I82" s="23">
        <f t="shared" si="29"/>
        <v>111.51038977921</v>
      </c>
      <c r="J82" s="23">
        <f t="shared" si="29"/>
        <v>89.999763351620004</v>
      </c>
      <c r="K82" s="23">
        <f t="shared" si="29"/>
        <v>72.413479667869993</v>
      </c>
      <c r="L82" s="23">
        <f t="shared" si="29"/>
        <v>60.905521377009997</v>
      </c>
      <c r="M82" s="23">
        <f t="shared" si="29"/>
        <v>57.692616915609996</v>
      </c>
    </row>
    <row r="83" spans="1:13" s="11" customFormat="1" outlineLevel="3" collapsed="1" x14ac:dyDescent="0.25">
      <c r="A83" s="15" t="s">
        <v>13</v>
      </c>
      <c r="B83" s="14">
        <f t="shared" ref="B83:M83" si="30">SUM(B84:B86)</f>
        <v>37.983783756649999</v>
      </c>
      <c r="C83" s="14">
        <f t="shared" si="30"/>
        <v>46.314847408129999</v>
      </c>
      <c r="D83" s="14">
        <f t="shared" si="30"/>
        <v>44.635376859359994</v>
      </c>
      <c r="E83" s="14">
        <f t="shared" si="30"/>
        <v>42.560285103090003</v>
      </c>
      <c r="F83" s="14">
        <f t="shared" si="30"/>
        <v>36.912324324939995</v>
      </c>
      <c r="G83" s="14">
        <f t="shared" si="30"/>
        <v>33.827918485799998</v>
      </c>
      <c r="H83" s="14">
        <f t="shared" si="30"/>
        <v>33.19307090022</v>
      </c>
      <c r="I83" s="14">
        <f t="shared" si="30"/>
        <v>41.704495314840003</v>
      </c>
      <c r="J83" s="14">
        <f t="shared" si="30"/>
        <v>24.29143132618</v>
      </c>
      <c r="K83" s="14">
        <f t="shared" si="30"/>
        <v>9.47542162457</v>
      </c>
      <c r="L83" s="14">
        <f t="shared" si="30"/>
        <v>2.6588207884499999</v>
      </c>
      <c r="M83" s="14">
        <f t="shared" si="30"/>
        <v>2.6517045241799999</v>
      </c>
    </row>
    <row r="84" spans="1:13" s="11" customFormat="1" hidden="1" outlineLevel="4" x14ac:dyDescent="0.25">
      <c r="A84" s="16" t="s">
        <v>7</v>
      </c>
      <c r="B84" s="14">
        <v>0.59081120069999993</v>
      </c>
      <c r="C84" s="14">
        <v>0.31832169329999999</v>
      </c>
      <c r="D84" s="14">
        <v>9.5561048500000009E-2</v>
      </c>
      <c r="E84" s="14">
        <v>3.9733839380000004E-2</v>
      </c>
      <c r="F84" s="14">
        <v>1.469242128E-2</v>
      </c>
      <c r="G84" s="14">
        <v>2.9009137299999999E-3</v>
      </c>
      <c r="H84" s="14">
        <v>1.4203345299999999E-3</v>
      </c>
      <c r="I84" s="14">
        <v>6.0839729999999999E-4</v>
      </c>
      <c r="J84" s="14">
        <v>0</v>
      </c>
      <c r="K84" s="14">
        <v>0</v>
      </c>
      <c r="L84" s="14">
        <v>0</v>
      </c>
      <c r="M84" s="14">
        <v>0</v>
      </c>
    </row>
    <row r="85" spans="1:13" s="11" customFormat="1" hidden="1" outlineLevel="4" x14ac:dyDescent="0.25">
      <c r="A85" s="16" t="s">
        <v>11</v>
      </c>
      <c r="B85" s="14">
        <v>3.0638842857899999</v>
      </c>
      <c r="C85" s="14">
        <v>3.0591880810299998</v>
      </c>
      <c r="D85" s="14">
        <v>3.01944700506</v>
      </c>
      <c r="E85" s="14">
        <v>2.9651693082100001</v>
      </c>
      <c r="F85" s="14">
        <v>2.9205196466699999</v>
      </c>
      <c r="G85" s="14">
        <v>2.89273214899</v>
      </c>
      <c r="H85" s="14">
        <v>2.8400650285300002</v>
      </c>
      <c r="I85" s="14">
        <v>2.79879247086</v>
      </c>
      <c r="J85" s="14">
        <v>2.7402537481399998</v>
      </c>
      <c r="K85" s="14">
        <v>2.7105664250000001</v>
      </c>
      <c r="L85" s="14">
        <v>2.6588207884499999</v>
      </c>
      <c r="M85" s="14">
        <v>2.6517045241799999</v>
      </c>
    </row>
    <row r="86" spans="1:13" s="11" customFormat="1" hidden="1" outlineLevel="4" x14ac:dyDescent="0.25">
      <c r="A86" s="16" t="s">
        <v>8</v>
      </c>
      <c r="B86" s="14">
        <v>34.32908827016</v>
      </c>
      <c r="C86" s="14">
        <v>42.937337633799999</v>
      </c>
      <c r="D86" s="14">
        <v>41.520368805799997</v>
      </c>
      <c r="E86" s="14">
        <v>39.555381955500003</v>
      </c>
      <c r="F86" s="14">
        <v>33.977112256989997</v>
      </c>
      <c r="G86" s="14">
        <v>30.93228542308</v>
      </c>
      <c r="H86" s="14">
        <v>30.351585537159998</v>
      </c>
      <c r="I86" s="14">
        <v>38.905094446680003</v>
      </c>
      <c r="J86" s="14">
        <v>21.551177578040001</v>
      </c>
      <c r="K86" s="14">
        <v>6.7648551995700004</v>
      </c>
      <c r="L86" s="14"/>
      <c r="M86" s="14"/>
    </row>
    <row r="87" spans="1:13" s="11" customFormat="1" outlineLevel="3" collapsed="1" x14ac:dyDescent="0.25">
      <c r="A87" s="15" t="s">
        <v>16</v>
      </c>
      <c r="B87" s="14">
        <f t="shared" ref="B87:M87" si="31">SUM(B88:B90)</f>
        <v>118.20940182039999</v>
      </c>
      <c r="C87" s="14">
        <f t="shared" si="31"/>
        <v>114.89663056219999</v>
      </c>
      <c r="D87" s="14">
        <f t="shared" si="31"/>
        <v>109.35764021486</v>
      </c>
      <c r="E87" s="14">
        <f t="shared" si="31"/>
        <v>101.15305129133</v>
      </c>
      <c r="F87" s="14">
        <f t="shared" si="31"/>
        <v>85.08577443547</v>
      </c>
      <c r="G87" s="14">
        <f t="shared" si="31"/>
        <v>77.025716326379992</v>
      </c>
      <c r="H87" s="14">
        <f t="shared" si="31"/>
        <v>71.873670664439999</v>
      </c>
      <c r="I87" s="14">
        <f t="shared" si="31"/>
        <v>67.745737084769999</v>
      </c>
      <c r="J87" s="14">
        <f t="shared" si="31"/>
        <v>63.841743310250003</v>
      </c>
      <c r="K87" s="14">
        <f t="shared" si="31"/>
        <v>61.178110270139996</v>
      </c>
      <c r="L87" s="14">
        <f t="shared" si="31"/>
        <v>57.953518553569999</v>
      </c>
      <c r="M87" s="14">
        <f t="shared" si="31"/>
        <v>54.789439544259999</v>
      </c>
    </row>
    <row r="88" spans="1:13" s="11" customFormat="1" hidden="1" outlineLevel="4" x14ac:dyDescent="0.25">
      <c r="A88" s="16" t="s">
        <v>7</v>
      </c>
      <c r="B88" s="14">
        <v>20.484415211200002</v>
      </c>
      <c r="C88" s="14">
        <v>19.684509222580001</v>
      </c>
      <c r="D88" s="14">
        <v>18.808507426249999</v>
      </c>
      <c r="E88" s="14">
        <v>17.284531734640002</v>
      </c>
      <c r="F88" s="14">
        <v>14.65535699011</v>
      </c>
      <c r="G88" s="14">
        <v>12.235148414219999</v>
      </c>
      <c r="H88" s="14">
        <v>11.64051030715</v>
      </c>
      <c r="I88" s="14">
        <v>11.07932729126</v>
      </c>
      <c r="J88" s="14">
        <v>10.75972007611</v>
      </c>
      <c r="K88" s="14">
        <v>10.7657298133</v>
      </c>
      <c r="L88" s="14">
        <v>10.36183922415</v>
      </c>
      <c r="M88" s="14">
        <v>9.7807227929499998</v>
      </c>
    </row>
    <row r="89" spans="1:13" s="11" customFormat="1" hidden="1" outlineLevel="4" x14ac:dyDescent="0.25">
      <c r="A89" s="16" t="s">
        <v>8</v>
      </c>
      <c r="B89" s="14">
        <v>57.630359007529997</v>
      </c>
      <c r="C89" s="14">
        <v>57.679253578709996</v>
      </c>
      <c r="D89" s="14">
        <v>56.003961395970002</v>
      </c>
      <c r="E89" s="14">
        <v>53.884954635249997</v>
      </c>
      <c r="F89" s="14">
        <v>51.890293347389999</v>
      </c>
      <c r="G89" s="14">
        <v>50.393635314139999</v>
      </c>
      <c r="H89" s="14">
        <v>48.637244924619999</v>
      </c>
      <c r="I89" s="14">
        <v>47.24337975081</v>
      </c>
      <c r="J89" s="14">
        <v>44.861134642170001</v>
      </c>
      <c r="K89" s="14">
        <v>42.545820370969999</v>
      </c>
      <c r="L89" s="14">
        <v>39.789221526459997</v>
      </c>
      <c r="M89" s="14">
        <v>37.202753063679999</v>
      </c>
    </row>
    <row r="90" spans="1:13" s="11" customFormat="1" hidden="1" outlineLevel="4" x14ac:dyDescent="0.25">
      <c r="A90" s="16" t="s">
        <v>17</v>
      </c>
      <c r="B90" s="14">
        <v>40.094627601669998</v>
      </c>
      <c r="C90" s="14">
        <v>37.532867760910001</v>
      </c>
      <c r="D90" s="14">
        <v>34.54517139264</v>
      </c>
      <c r="E90" s="14">
        <v>29.983564921439999</v>
      </c>
      <c r="F90" s="14">
        <v>18.540124097970001</v>
      </c>
      <c r="G90" s="14">
        <v>14.396932598019999</v>
      </c>
      <c r="H90" s="14">
        <v>11.595915432669999</v>
      </c>
      <c r="I90" s="14">
        <v>9.4230300427000007</v>
      </c>
      <c r="J90" s="14">
        <v>8.2208885919700005</v>
      </c>
      <c r="K90" s="14">
        <v>7.8665600858699998</v>
      </c>
      <c r="L90" s="14">
        <v>7.8024578029600002</v>
      </c>
      <c r="M90" s="14">
        <v>7.8059636876300003</v>
      </c>
    </row>
    <row r="91" spans="1:13" s="11" customFormat="1" outlineLevel="3" collapsed="1" x14ac:dyDescent="0.25">
      <c r="A91" s="15" t="s">
        <v>14</v>
      </c>
      <c r="B91" s="14">
        <f t="shared" ref="B91:M91" si="32">SUM(B92:B96)</f>
        <v>5.8364461162699994</v>
      </c>
      <c r="C91" s="14">
        <f t="shared" si="32"/>
        <v>4.1930162409400005</v>
      </c>
      <c r="D91" s="14">
        <f t="shared" si="32"/>
        <v>5.5447693830499993</v>
      </c>
      <c r="E91" s="14">
        <f t="shared" si="32"/>
        <v>3.9698592154899996</v>
      </c>
      <c r="F91" s="14">
        <f t="shared" si="32"/>
        <v>3.2250146842399996</v>
      </c>
      <c r="G91" s="14">
        <f t="shared" si="32"/>
        <v>4.2981810972700005</v>
      </c>
      <c r="H91" s="14">
        <f t="shared" si="32"/>
        <v>2.39628823334</v>
      </c>
      <c r="I91" s="14">
        <f t="shared" si="32"/>
        <v>2.0238208045500001</v>
      </c>
      <c r="J91" s="14">
        <f t="shared" si="32"/>
        <v>1.8311347152499999</v>
      </c>
      <c r="K91" s="14">
        <f t="shared" si="32"/>
        <v>1.7243382731099999</v>
      </c>
      <c r="L91" s="14">
        <f t="shared" si="32"/>
        <v>0.25868890993999999</v>
      </c>
      <c r="M91" s="14">
        <f t="shared" si="32"/>
        <v>0.21735184712</v>
      </c>
    </row>
    <row r="92" spans="1:13" s="11" customFormat="1" hidden="1" outlineLevel="4" x14ac:dyDescent="0.25">
      <c r="A92" s="16" t="s">
        <v>15</v>
      </c>
      <c r="B92" s="14">
        <v>1.6985379704400001</v>
      </c>
      <c r="C92" s="14">
        <v>1.67994341868</v>
      </c>
      <c r="D92" s="14">
        <v>3.2299923931799999</v>
      </c>
      <c r="E92" s="14">
        <v>1.86635983557</v>
      </c>
      <c r="F92" s="14">
        <v>1.3230403741100001</v>
      </c>
      <c r="G92" s="14">
        <v>1.84734793031</v>
      </c>
      <c r="H92" s="14">
        <v>0.76465849135999997</v>
      </c>
      <c r="I92" s="14">
        <v>0.48588787594999999</v>
      </c>
      <c r="J92" s="14">
        <v>0.39167447943</v>
      </c>
      <c r="K92" s="14">
        <v>0.36833182764</v>
      </c>
      <c r="L92" s="14"/>
      <c r="M92" s="14"/>
    </row>
    <row r="93" spans="1:13" s="11" customFormat="1" hidden="1" outlineLevel="4" x14ac:dyDescent="0.25">
      <c r="A93" s="16" t="s">
        <v>7</v>
      </c>
      <c r="B93" s="14">
        <v>2.8256087566499999</v>
      </c>
      <c r="C93" s="14">
        <v>1.30363162307</v>
      </c>
      <c r="D93" s="14">
        <v>1.1179775833000001</v>
      </c>
      <c r="E93" s="14">
        <v>0.92781149516999994</v>
      </c>
      <c r="F93" s="14">
        <v>0.74442899170999999</v>
      </c>
      <c r="G93" s="14">
        <v>0.88390062413000003</v>
      </c>
      <c r="H93" s="14">
        <v>0.74548066772999999</v>
      </c>
      <c r="I93" s="14">
        <v>0.68869937154000005</v>
      </c>
      <c r="J93" s="14">
        <v>0.62915861138999996</v>
      </c>
      <c r="K93" s="14">
        <v>0.57303296796000003</v>
      </c>
      <c r="L93" s="14">
        <v>5.61425443E-2</v>
      </c>
      <c r="M93" s="14">
        <v>2.9577390120000002E-2</v>
      </c>
    </row>
    <row r="94" spans="1:13" s="11" customFormat="1" hidden="1" outlineLevel="4" x14ac:dyDescent="0.25">
      <c r="A94" s="16" t="s">
        <v>11</v>
      </c>
      <c r="B94" s="14">
        <v>4.9388100259999998E-2</v>
      </c>
      <c r="C94" s="14">
        <v>9.5730435999999992E-3</v>
      </c>
      <c r="D94" s="14">
        <v>7.0650330799999998E-3</v>
      </c>
      <c r="E94" s="14">
        <v>4.4430081300000004E-3</v>
      </c>
      <c r="F94" s="14">
        <v>1.9041465099999999E-3</v>
      </c>
      <c r="G94" s="14">
        <v>9.7601372059999997E-2</v>
      </c>
      <c r="H94" s="14">
        <v>1.291942565E-2</v>
      </c>
      <c r="I94" s="14">
        <v>9.4736160200000006E-3</v>
      </c>
      <c r="J94" s="14">
        <v>6.02968238E-3</v>
      </c>
      <c r="K94" s="14">
        <v>2.5772764199999999E-3</v>
      </c>
      <c r="L94" s="14"/>
      <c r="M94" s="14"/>
    </row>
    <row r="95" spans="1:13" s="11" customFormat="1" hidden="1" outlineLevel="4" x14ac:dyDescent="0.25">
      <c r="A95" s="16" t="s">
        <v>12</v>
      </c>
      <c r="B95" s="14">
        <v>0.36928074137</v>
      </c>
      <c r="C95" s="14">
        <v>0.38423094936000002</v>
      </c>
      <c r="D95" s="14">
        <v>0.37803923993999999</v>
      </c>
      <c r="E95" s="14">
        <v>0.36933923122000001</v>
      </c>
      <c r="F95" s="14">
        <v>0.36229005046000001</v>
      </c>
      <c r="G95" s="14">
        <v>0.44849288154</v>
      </c>
      <c r="H95" s="14">
        <v>0.42901736779999999</v>
      </c>
      <c r="I95" s="14">
        <v>0.41026110172000002</v>
      </c>
      <c r="J95" s="14">
        <v>0.39129783691999998</v>
      </c>
      <c r="K95" s="14">
        <v>0.38021608432999998</v>
      </c>
      <c r="L95" s="14">
        <v>0.17803912497999999</v>
      </c>
      <c r="M95" s="14">
        <v>0.16636295742000001</v>
      </c>
    </row>
    <row r="96" spans="1:13" s="11" customFormat="1" hidden="1" outlineLevel="4" x14ac:dyDescent="0.25">
      <c r="A96" s="16" t="s">
        <v>8</v>
      </c>
      <c r="B96" s="14">
        <v>0.89363054755000004</v>
      </c>
      <c r="C96" s="14">
        <v>0.81563720623000002</v>
      </c>
      <c r="D96" s="14">
        <v>0.81169513355</v>
      </c>
      <c r="E96" s="14">
        <v>0.80190564539999998</v>
      </c>
      <c r="F96" s="14">
        <v>0.79335112144999997</v>
      </c>
      <c r="G96" s="14">
        <v>1.0208382892300001</v>
      </c>
      <c r="H96" s="14">
        <v>0.44421228080000003</v>
      </c>
      <c r="I96" s="14">
        <v>0.42949883931999999</v>
      </c>
      <c r="J96" s="14">
        <v>0.41297410512999999</v>
      </c>
      <c r="K96" s="14">
        <v>0.40018011675999998</v>
      </c>
      <c r="L96" s="14">
        <v>2.4507240659999999E-2</v>
      </c>
      <c r="M96" s="14">
        <v>2.141149958E-2</v>
      </c>
    </row>
    <row r="97" spans="1:13" s="11" customFormat="1" outlineLevel="3" collapsed="1" x14ac:dyDescent="0.25">
      <c r="A97" s="15" t="s">
        <v>3</v>
      </c>
      <c r="B97" s="14">
        <f t="shared" ref="B97:M97" si="33">SUM(B98:B102)</f>
        <v>0.69321980206</v>
      </c>
      <c r="C97" s="14">
        <f t="shared" si="33"/>
        <v>0.69664584920999995</v>
      </c>
      <c r="D97" s="14">
        <f t="shared" si="33"/>
        <v>4.0964665049999995E-2</v>
      </c>
      <c r="E97" s="14">
        <f t="shared" si="33"/>
        <v>4.0354859939999994E-2</v>
      </c>
      <c r="F97" s="14">
        <f t="shared" si="33"/>
        <v>3.898685994E-2</v>
      </c>
      <c r="G97" s="14">
        <f t="shared" si="33"/>
        <v>3.8168575049999993E-2</v>
      </c>
      <c r="H97" s="14">
        <f t="shared" si="33"/>
        <v>3.8168575049999993E-2</v>
      </c>
      <c r="I97" s="14">
        <f t="shared" si="33"/>
        <v>3.633657505E-2</v>
      </c>
      <c r="J97" s="14">
        <f t="shared" si="33"/>
        <v>3.5453999939999994E-2</v>
      </c>
      <c r="K97" s="14">
        <f t="shared" si="33"/>
        <v>3.5609500049999999E-2</v>
      </c>
      <c r="L97" s="14">
        <f t="shared" si="33"/>
        <v>3.4493125050000004E-2</v>
      </c>
      <c r="M97" s="14">
        <f t="shared" si="33"/>
        <v>3.4121000050000003E-2</v>
      </c>
    </row>
    <row r="98" spans="1:13" s="11" customFormat="1" hidden="1" outlineLevel="4" x14ac:dyDescent="0.25">
      <c r="A98" s="16" t="s">
        <v>7</v>
      </c>
      <c r="B98" s="14">
        <v>1.2692159999999999E-2</v>
      </c>
      <c r="C98" s="14">
        <v>1.009584E-2</v>
      </c>
      <c r="D98" s="14">
        <v>1.42209E-3</v>
      </c>
      <c r="E98" s="14">
        <v>9.8496E-4</v>
      </c>
      <c r="F98" s="14">
        <v>9.8496E-4</v>
      </c>
      <c r="G98" s="14"/>
      <c r="H98" s="14"/>
      <c r="I98" s="14"/>
      <c r="J98" s="14"/>
      <c r="K98" s="14"/>
      <c r="L98" s="14"/>
      <c r="M98" s="14"/>
    </row>
    <row r="99" spans="1:13" s="11" customFormat="1" hidden="1" outlineLevel="4" x14ac:dyDescent="0.25">
      <c r="A99" s="16" t="s">
        <v>11</v>
      </c>
      <c r="B99" s="14">
        <v>1.469E-3</v>
      </c>
      <c r="C99" s="14">
        <v>1.482E-3</v>
      </c>
      <c r="D99" s="14">
        <v>1.4885E-3</v>
      </c>
      <c r="E99" s="14">
        <v>1.482E-3</v>
      </c>
      <c r="F99" s="14">
        <v>1.482E-3</v>
      </c>
      <c r="G99" s="14">
        <v>1.4885E-3</v>
      </c>
      <c r="H99" s="14">
        <v>1.4885E-3</v>
      </c>
      <c r="I99" s="14">
        <v>1.4885E-3</v>
      </c>
      <c r="J99" s="14">
        <v>1.482E-3</v>
      </c>
      <c r="K99" s="14">
        <v>1.4885E-3</v>
      </c>
      <c r="L99" s="14">
        <v>3.7212500000000001E-4</v>
      </c>
      <c r="M99" s="14"/>
    </row>
    <row r="100" spans="1:13" s="11" customFormat="1" hidden="1" outlineLevel="4" x14ac:dyDescent="0.25">
      <c r="A100" s="16" t="s">
        <v>12</v>
      </c>
      <c r="B100" s="14">
        <v>6.0568000000000004E-4</v>
      </c>
      <c r="C100" s="14">
        <v>6.1103999999999998E-4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</row>
    <row r="101" spans="1:13" s="11" customFormat="1" hidden="1" outlineLevel="4" x14ac:dyDescent="0.25">
      <c r="A101" s="16" t="s">
        <v>4</v>
      </c>
      <c r="B101" s="14">
        <v>6.6119000000000002E-6</v>
      </c>
      <c r="C101" s="14">
        <v>6.6703999999999997E-6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3" s="11" customFormat="1" hidden="1" outlineLevel="4" x14ac:dyDescent="0.25">
      <c r="A102" s="16" t="s">
        <v>8</v>
      </c>
      <c r="B102" s="14">
        <v>0.67844635015999999</v>
      </c>
      <c r="C102" s="14">
        <v>0.68445029880999997</v>
      </c>
      <c r="D102" s="14">
        <v>3.8054075049999997E-2</v>
      </c>
      <c r="E102" s="14">
        <v>3.7887899939999997E-2</v>
      </c>
      <c r="F102" s="14">
        <v>3.6519899940000003E-2</v>
      </c>
      <c r="G102" s="14">
        <v>3.6680075049999997E-2</v>
      </c>
      <c r="H102" s="14">
        <v>3.6680075049999997E-2</v>
      </c>
      <c r="I102" s="14">
        <v>3.4848075050000003E-2</v>
      </c>
      <c r="J102" s="14">
        <v>3.3971999939999997E-2</v>
      </c>
      <c r="K102" s="14">
        <v>3.4121000050000003E-2</v>
      </c>
      <c r="L102" s="14">
        <v>3.4121000050000003E-2</v>
      </c>
      <c r="M102" s="14">
        <v>3.4121000050000003E-2</v>
      </c>
    </row>
    <row r="103" spans="1:13" s="25" customFormat="1" outlineLevel="2" x14ac:dyDescent="0.25">
      <c r="A103" s="22" t="s">
        <v>9</v>
      </c>
      <c r="B103" s="23">
        <f t="shared" ref="B103:M103" si="34">B104+B108+B112</f>
        <v>149.82885568781001</v>
      </c>
      <c r="C103" s="23">
        <f t="shared" si="34"/>
        <v>135.30911228035001</v>
      </c>
      <c r="D103" s="23">
        <f t="shared" si="34"/>
        <v>273.99082935805001</v>
      </c>
      <c r="E103" s="23">
        <f t="shared" si="34"/>
        <v>290.54302689562996</v>
      </c>
      <c r="F103" s="23">
        <f t="shared" si="34"/>
        <v>296.99975889299998</v>
      </c>
      <c r="G103" s="23">
        <f t="shared" si="34"/>
        <v>260.76858004803</v>
      </c>
      <c r="H103" s="23">
        <f t="shared" si="34"/>
        <v>176.81459014764002</v>
      </c>
      <c r="I103" s="23">
        <f t="shared" si="34"/>
        <v>405.02619630095001</v>
      </c>
      <c r="J103" s="23">
        <f t="shared" si="34"/>
        <v>411.79947874878997</v>
      </c>
      <c r="K103" s="23">
        <f t="shared" si="34"/>
        <v>361.14222483343997</v>
      </c>
      <c r="L103" s="23">
        <f t="shared" si="34"/>
        <v>183.38286111607999</v>
      </c>
      <c r="M103" s="23">
        <f t="shared" si="34"/>
        <v>148.57348758910001</v>
      </c>
    </row>
    <row r="104" spans="1:13" s="11" customFormat="1" outlineLevel="3" collapsed="1" x14ac:dyDescent="0.25">
      <c r="A104" s="15" t="s">
        <v>13</v>
      </c>
      <c r="B104" s="14">
        <f t="shared" ref="B104:M104" si="35">SUM(B105:B107)</f>
        <v>7.2677687373399991</v>
      </c>
      <c r="C104" s="14">
        <f t="shared" si="35"/>
        <v>6.9501201005099995</v>
      </c>
      <c r="D104" s="14">
        <f t="shared" si="35"/>
        <v>56.27369580117</v>
      </c>
      <c r="E104" s="14">
        <f t="shared" si="35"/>
        <v>98.13410379330999</v>
      </c>
      <c r="F104" s="14">
        <f t="shared" si="35"/>
        <v>72.991861714409993</v>
      </c>
      <c r="G104" s="14">
        <f t="shared" si="35"/>
        <v>19.118556131909997</v>
      </c>
      <c r="H104" s="14">
        <f t="shared" si="35"/>
        <v>3.0306495496600001</v>
      </c>
      <c r="I104" s="14">
        <f t="shared" si="35"/>
        <v>238.98952066511001</v>
      </c>
      <c r="J104" s="14">
        <f t="shared" si="35"/>
        <v>211.49274162329999</v>
      </c>
      <c r="K104" s="14">
        <f t="shared" si="35"/>
        <v>177.55235401314999</v>
      </c>
      <c r="L104" s="14">
        <f t="shared" si="35"/>
        <v>2.5548577209999999</v>
      </c>
      <c r="M104" s="14">
        <f t="shared" si="35"/>
        <v>2.1342945308600001</v>
      </c>
    </row>
    <row r="105" spans="1:13" s="11" customFormat="1" hidden="1" outlineLevel="4" x14ac:dyDescent="0.25">
      <c r="A105" s="16" t="s">
        <v>7</v>
      </c>
      <c r="B105" s="14">
        <v>6.8527151109699993</v>
      </c>
      <c r="C105" s="14">
        <v>6.1126667675699995</v>
      </c>
      <c r="D105" s="14">
        <v>1.9228817557400002</v>
      </c>
      <c r="E105" s="14">
        <v>0.53831847626999996</v>
      </c>
      <c r="F105" s="14">
        <v>0.38231613903</v>
      </c>
      <c r="G105" s="14">
        <v>0.1238280304</v>
      </c>
      <c r="H105" s="14">
        <v>5.5228638519999998E-2</v>
      </c>
      <c r="I105" s="14">
        <v>5.5228639519999997E-2</v>
      </c>
      <c r="J105" s="14">
        <v>0</v>
      </c>
      <c r="K105" s="14">
        <v>0</v>
      </c>
      <c r="L105" s="14">
        <v>0</v>
      </c>
      <c r="M105" s="14">
        <v>0</v>
      </c>
    </row>
    <row r="106" spans="1:13" s="11" customFormat="1" hidden="1" outlineLevel="4" x14ac:dyDescent="0.25">
      <c r="A106" s="16" t="s">
        <v>11</v>
      </c>
      <c r="B106" s="14">
        <v>0.41505362636999998</v>
      </c>
      <c r="C106" s="14">
        <v>0.83745333294000002</v>
      </c>
      <c r="D106" s="14">
        <v>0.84112637674000001</v>
      </c>
      <c r="E106" s="14">
        <v>0.83745333294000002</v>
      </c>
      <c r="F106" s="14">
        <v>0.83745333529999999</v>
      </c>
      <c r="G106" s="14">
        <v>2.97542090996</v>
      </c>
      <c r="H106" s="14">
        <v>2.9754209111400001</v>
      </c>
      <c r="I106" s="14">
        <v>2.9754209111400001</v>
      </c>
      <c r="J106" s="14">
        <v>2.9624277967200001</v>
      </c>
      <c r="K106" s="14">
        <v>2.9754209111400001</v>
      </c>
      <c r="L106" s="14">
        <v>2.5548577209999999</v>
      </c>
      <c r="M106" s="14">
        <v>2.1342945308600001</v>
      </c>
    </row>
    <row r="107" spans="1:13" s="11" customFormat="1" hidden="1" outlineLevel="4" x14ac:dyDescent="0.25">
      <c r="A107" s="16" t="s">
        <v>8</v>
      </c>
      <c r="B107" s="14"/>
      <c r="C107" s="14"/>
      <c r="D107" s="14">
        <v>53.509687668689999</v>
      </c>
      <c r="E107" s="14">
        <v>96.758331984099996</v>
      </c>
      <c r="F107" s="14">
        <v>71.772092240079999</v>
      </c>
      <c r="G107" s="14">
        <v>16.019307191549998</v>
      </c>
      <c r="H107" s="14"/>
      <c r="I107" s="14">
        <v>235.95887111445001</v>
      </c>
      <c r="J107" s="14">
        <v>208.53031382658</v>
      </c>
      <c r="K107" s="14">
        <v>174.57693310201</v>
      </c>
      <c r="L107" s="14"/>
      <c r="M107" s="14"/>
    </row>
    <row r="108" spans="1:13" s="11" customFormat="1" outlineLevel="3" collapsed="1" x14ac:dyDescent="0.25">
      <c r="A108" s="15" t="s">
        <v>16</v>
      </c>
      <c r="B108" s="14">
        <f t="shared" ref="B108:M108" si="36">SUM(B109:B111)</f>
        <v>104.74070439727001</v>
      </c>
      <c r="C108" s="14">
        <f t="shared" si="36"/>
        <v>91.873419375300003</v>
      </c>
      <c r="D108" s="14">
        <f t="shared" si="36"/>
        <v>173.27315033558</v>
      </c>
      <c r="E108" s="14">
        <f t="shared" si="36"/>
        <v>146.59878776574999</v>
      </c>
      <c r="F108" s="14">
        <f t="shared" si="36"/>
        <v>179.22104018867998</v>
      </c>
      <c r="G108" s="14">
        <f t="shared" si="36"/>
        <v>178.9238109547</v>
      </c>
      <c r="H108" s="14">
        <f t="shared" si="36"/>
        <v>142.83268662486</v>
      </c>
      <c r="I108" s="14">
        <f t="shared" si="36"/>
        <v>147.58604621444999</v>
      </c>
      <c r="J108" s="14">
        <f t="shared" si="36"/>
        <v>190.05785052690999</v>
      </c>
      <c r="K108" s="14">
        <f t="shared" si="36"/>
        <v>174.22133794689</v>
      </c>
      <c r="L108" s="14">
        <f t="shared" si="36"/>
        <v>175.23117670417</v>
      </c>
      <c r="M108" s="14">
        <f t="shared" si="36"/>
        <v>144.37550923570001</v>
      </c>
    </row>
    <row r="109" spans="1:13" s="11" customFormat="1" hidden="1" outlineLevel="4" x14ac:dyDescent="0.25">
      <c r="A109" s="16" t="s">
        <v>7</v>
      </c>
      <c r="B109" s="14">
        <v>24.462100596060001</v>
      </c>
      <c r="C109" s="14">
        <v>25.45925790587</v>
      </c>
      <c r="D109" s="14">
        <v>64.116857962249995</v>
      </c>
      <c r="E109" s="14">
        <v>26.646822169930001</v>
      </c>
      <c r="F109" s="14">
        <v>54.651161084759998</v>
      </c>
      <c r="G109" s="14">
        <v>48.949797006369998</v>
      </c>
      <c r="H109" s="14">
        <v>40.009917010110001</v>
      </c>
      <c r="I109" s="14">
        <v>70.811180403540007</v>
      </c>
      <c r="J109" s="14">
        <v>134.82577744267999</v>
      </c>
      <c r="K109" s="14">
        <v>127.55059433386</v>
      </c>
      <c r="L109" s="14">
        <v>134.89515118672</v>
      </c>
      <c r="M109" s="14">
        <v>105.20430382723001</v>
      </c>
    </row>
    <row r="110" spans="1:13" s="11" customFormat="1" hidden="1" outlineLevel="4" x14ac:dyDescent="0.25">
      <c r="A110" s="16" t="s">
        <v>8</v>
      </c>
      <c r="B110" s="14">
        <v>28.31000548874</v>
      </c>
      <c r="C110" s="14">
        <v>28.743750735700001</v>
      </c>
      <c r="D110" s="14">
        <v>30.01275890122</v>
      </c>
      <c r="E110" s="14">
        <v>32.020072417309997</v>
      </c>
      <c r="F110" s="14">
        <v>30.96164095592</v>
      </c>
      <c r="G110" s="14">
        <v>27.35146551183</v>
      </c>
      <c r="H110" s="14">
        <v>22.590667548300001</v>
      </c>
      <c r="I110" s="14">
        <v>29.195443391849999</v>
      </c>
      <c r="J110" s="14">
        <v>40.421762699890003</v>
      </c>
      <c r="K110" s="14">
        <v>40.969502127079998</v>
      </c>
      <c r="L110" s="14">
        <v>40.336025517449997</v>
      </c>
      <c r="M110" s="14">
        <v>39.171205408470001</v>
      </c>
    </row>
    <row r="111" spans="1:13" s="11" customFormat="1" hidden="1" outlineLevel="4" x14ac:dyDescent="0.25">
      <c r="A111" s="16" t="s">
        <v>17</v>
      </c>
      <c r="B111" s="14">
        <v>51.96859831247</v>
      </c>
      <c r="C111" s="14">
        <v>37.670410733730002</v>
      </c>
      <c r="D111" s="14">
        <v>79.143533472109993</v>
      </c>
      <c r="E111" s="14">
        <v>87.931893178509995</v>
      </c>
      <c r="F111" s="14">
        <v>93.608238147999998</v>
      </c>
      <c r="G111" s="14">
        <v>102.6225484365</v>
      </c>
      <c r="H111" s="14">
        <v>80.232102066449997</v>
      </c>
      <c r="I111" s="14">
        <v>47.579422419060002</v>
      </c>
      <c r="J111" s="14">
        <v>14.810310384339999</v>
      </c>
      <c r="K111" s="14">
        <v>5.7012414859499998</v>
      </c>
      <c r="L111" s="14"/>
      <c r="M111" s="14"/>
    </row>
    <row r="112" spans="1:13" s="11" customFormat="1" outlineLevel="3" collapsed="1" x14ac:dyDescent="0.25">
      <c r="A112" s="15" t="s">
        <v>14</v>
      </c>
      <c r="B112" s="14">
        <f t="shared" ref="B112:M112" si="37">SUM(B113:B117)</f>
        <v>37.820382553200005</v>
      </c>
      <c r="C112" s="14">
        <f t="shared" si="37"/>
        <v>36.485572804539999</v>
      </c>
      <c r="D112" s="14">
        <f t="shared" si="37"/>
        <v>44.443983221300002</v>
      </c>
      <c r="E112" s="14">
        <f t="shared" si="37"/>
        <v>45.810135336569992</v>
      </c>
      <c r="F112" s="14">
        <f t="shared" si="37"/>
        <v>44.78685698991</v>
      </c>
      <c r="G112" s="14">
        <f t="shared" si="37"/>
        <v>62.726212961420003</v>
      </c>
      <c r="H112" s="14">
        <f t="shared" si="37"/>
        <v>30.95125397312</v>
      </c>
      <c r="I112" s="14">
        <f t="shared" si="37"/>
        <v>18.450629421390001</v>
      </c>
      <c r="J112" s="14">
        <f t="shared" si="37"/>
        <v>10.24888659858</v>
      </c>
      <c r="K112" s="14">
        <f t="shared" si="37"/>
        <v>9.3685328734000013</v>
      </c>
      <c r="L112" s="14">
        <f t="shared" si="37"/>
        <v>5.5968266909100004</v>
      </c>
      <c r="M112" s="14">
        <f t="shared" si="37"/>
        <v>2.0636838225399998</v>
      </c>
    </row>
    <row r="113" spans="1:13" s="11" customFormat="1" hidden="1" outlineLevel="4" x14ac:dyDescent="0.25">
      <c r="A113" s="16" t="s">
        <v>15</v>
      </c>
      <c r="B113" s="14">
        <v>30.242566673700001</v>
      </c>
      <c r="C113" s="14">
        <v>27.27639995154</v>
      </c>
      <c r="D113" s="14">
        <v>35.304166722959998</v>
      </c>
      <c r="E113" s="14">
        <v>35.149999937579999</v>
      </c>
      <c r="F113" s="14">
        <v>35.149999937579999</v>
      </c>
      <c r="G113" s="14">
        <v>33.298890054289998</v>
      </c>
      <c r="H113" s="14">
        <v>21.15425670038</v>
      </c>
      <c r="I113" s="14">
        <v>8.7271900165199998</v>
      </c>
      <c r="J113" s="14">
        <v>0.81547999833999996</v>
      </c>
      <c r="K113" s="14">
        <v>0.81905666879000005</v>
      </c>
      <c r="L113" s="14"/>
      <c r="M113" s="14"/>
    </row>
    <row r="114" spans="1:13" s="11" customFormat="1" hidden="1" outlineLevel="4" x14ac:dyDescent="0.25">
      <c r="A114" s="16" t="s">
        <v>7</v>
      </c>
      <c r="B114" s="14">
        <v>5.9689733825899998</v>
      </c>
      <c r="C114" s="14">
        <v>7.4438249832399999</v>
      </c>
      <c r="D114" s="14">
        <v>7.3667258687799997</v>
      </c>
      <c r="E114" s="14">
        <v>8.5907875300699992</v>
      </c>
      <c r="F114" s="14">
        <v>7.5675091863799997</v>
      </c>
      <c r="G114" s="14">
        <v>7.7434113063299996</v>
      </c>
      <c r="H114" s="14">
        <v>6.1034158973199997</v>
      </c>
      <c r="I114" s="14">
        <v>6.1356716428400002</v>
      </c>
      <c r="J114" s="14">
        <v>6.1089253351900004</v>
      </c>
      <c r="K114" s="14">
        <v>6.1356716448200004</v>
      </c>
      <c r="L114" s="14">
        <v>4.1187366324100001</v>
      </c>
      <c r="M114" s="14">
        <v>0.58559376403999996</v>
      </c>
    </row>
    <row r="115" spans="1:13" s="11" customFormat="1" hidden="1" outlineLevel="4" x14ac:dyDescent="0.25">
      <c r="A115" s="16" t="s">
        <v>11</v>
      </c>
      <c r="B115" s="14">
        <v>9.8190849839999997E-2</v>
      </c>
      <c r="C115" s="14">
        <v>9.9059795219999996E-2</v>
      </c>
      <c r="D115" s="14">
        <v>9.9494268339999997E-2</v>
      </c>
      <c r="E115" s="14">
        <v>9.9059795219999996E-2</v>
      </c>
      <c r="F115" s="14">
        <v>9.9059792250000001E-2</v>
      </c>
      <c r="G115" s="14">
        <v>0.13407818814</v>
      </c>
      <c r="H115" s="14">
        <v>0.13407818814</v>
      </c>
      <c r="I115" s="14">
        <v>0.13407818814</v>
      </c>
      <c r="J115" s="14">
        <v>0.13349269342</v>
      </c>
      <c r="K115" s="14">
        <v>0.13407818872999999</v>
      </c>
      <c r="L115" s="14"/>
      <c r="M115" s="14"/>
    </row>
    <row r="116" spans="1:13" s="11" customFormat="1" hidden="1" outlineLevel="4" x14ac:dyDescent="0.25">
      <c r="A116" s="16" t="s">
        <v>12</v>
      </c>
      <c r="B116" s="14">
        <v>1.50601850875</v>
      </c>
      <c r="C116" s="14">
        <v>1.6616139350200001</v>
      </c>
      <c r="D116" s="14">
        <v>1.6689017210799999</v>
      </c>
      <c r="E116" s="14">
        <v>1.6616139350200001</v>
      </c>
      <c r="F116" s="14">
        <v>1.6616139350200001</v>
      </c>
      <c r="G116" s="14">
        <v>3.2541701606200002</v>
      </c>
      <c r="H116" s="14">
        <v>3.2541698537600001</v>
      </c>
      <c r="I116" s="14">
        <v>3.1483562403700001</v>
      </c>
      <c r="J116" s="14">
        <v>2.88698857247</v>
      </c>
      <c r="K116" s="14">
        <v>1.9743930375400001</v>
      </c>
      <c r="L116" s="14">
        <v>1.1727567249799999</v>
      </c>
      <c r="M116" s="14">
        <v>1.1727567249799999</v>
      </c>
    </row>
    <row r="117" spans="1:13" s="11" customFormat="1" hidden="1" outlineLevel="4" x14ac:dyDescent="0.25">
      <c r="A117" s="16" t="s">
        <v>8</v>
      </c>
      <c r="B117" s="14">
        <v>4.6331383199999998E-3</v>
      </c>
      <c r="C117" s="14">
        <v>4.6741395200000004E-3</v>
      </c>
      <c r="D117" s="14">
        <v>4.6946401400000002E-3</v>
      </c>
      <c r="E117" s="14">
        <v>0.30867413867999999</v>
      </c>
      <c r="F117" s="14">
        <v>0.30867413867999999</v>
      </c>
      <c r="G117" s="14">
        <v>18.295663252040001</v>
      </c>
      <c r="H117" s="14">
        <v>0.30533333352000003</v>
      </c>
      <c r="I117" s="14">
        <v>0.30533333352000003</v>
      </c>
      <c r="J117" s="14">
        <v>0.30399999915999998</v>
      </c>
      <c r="K117" s="14">
        <v>0.30533333352000003</v>
      </c>
      <c r="L117" s="14">
        <v>0.30533333352000003</v>
      </c>
      <c r="M117" s="14">
        <v>0.30533333352000003</v>
      </c>
    </row>
    <row r="118" spans="1:13" s="11" customFormat="1" x14ac:dyDescent="0.25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s="24" customFormat="1" x14ac:dyDescent="0.25">
      <c r="A119" s="21"/>
      <c r="B119" s="21">
        <v>2039</v>
      </c>
      <c r="C119" s="21">
        <v>2040</v>
      </c>
      <c r="D119" s="21">
        <v>2041</v>
      </c>
      <c r="E119" s="21">
        <v>2042</v>
      </c>
      <c r="F119" s="21">
        <v>2043</v>
      </c>
      <c r="G119" s="21">
        <v>2044</v>
      </c>
      <c r="H119" s="21">
        <v>2045</v>
      </c>
      <c r="I119" s="21">
        <v>2046</v>
      </c>
      <c r="J119" s="21">
        <v>2047</v>
      </c>
      <c r="K119" s="21">
        <v>2048</v>
      </c>
      <c r="L119" s="21">
        <v>2049</v>
      </c>
      <c r="M119" s="21">
        <v>2050</v>
      </c>
    </row>
    <row r="120" spans="1:13" s="25" customFormat="1" x14ac:dyDescent="0.25">
      <c r="A120" s="17" t="s">
        <v>0</v>
      </c>
      <c r="B120" s="18">
        <f t="shared" ref="B120:M120" si="38">B121+B138</f>
        <v>244.94933135579001</v>
      </c>
      <c r="C120" s="18">
        <f t="shared" si="38"/>
        <v>262.42177234786999</v>
      </c>
      <c r="D120" s="18">
        <f t="shared" si="38"/>
        <v>209.96212093639002</v>
      </c>
      <c r="E120" s="18">
        <f t="shared" si="38"/>
        <v>302.19253556407</v>
      </c>
      <c r="F120" s="18">
        <f t="shared" si="38"/>
        <v>195.2559253156</v>
      </c>
      <c r="G120" s="18">
        <f t="shared" si="38"/>
        <v>190.77035896091999</v>
      </c>
      <c r="H120" s="18">
        <f t="shared" si="38"/>
        <v>181.40928911316001</v>
      </c>
      <c r="I120" s="18">
        <f t="shared" si="38"/>
        <v>176.92576263924002</v>
      </c>
      <c r="J120" s="18">
        <f t="shared" si="38"/>
        <v>173.0386667706</v>
      </c>
      <c r="K120" s="18">
        <f t="shared" si="38"/>
        <v>156.61037679236</v>
      </c>
      <c r="L120" s="18">
        <f t="shared" si="38"/>
        <v>153.79779373788998</v>
      </c>
      <c r="M120" s="18">
        <f t="shared" si="38"/>
        <v>151.29351428082001</v>
      </c>
    </row>
    <row r="121" spans="1:13" s="25" customFormat="1" outlineLevel="1" x14ac:dyDescent="0.25">
      <c r="A121" s="19" t="s">
        <v>1</v>
      </c>
      <c r="B121" s="20">
        <f t="shared" ref="B121:M121" si="39">B122+B131</f>
        <v>43.916999943</v>
      </c>
      <c r="C121" s="20">
        <f t="shared" si="39"/>
        <v>41.737082678999997</v>
      </c>
      <c r="D121" s="20">
        <f t="shared" si="39"/>
        <v>24.557165415</v>
      </c>
      <c r="E121" s="20">
        <f t="shared" si="39"/>
        <v>23.577248150999999</v>
      </c>
      <c r="F121" s="20">
        <f t="shared" si="39"/>
        <v>22.597330886999998</v>
      </c>
      <c r="G121" s="20">
        <f t="shared" si="39"/>
        <v>21.617413623000001</v>
      </c>
      <c r="H121" s="20">
        <f t="shared" si="39"/>
        <v>20.637496359</v>
      </c>
      <c r="I121" s="20">
        <f t="shared" si="39"/>
        <v>19.657579095000003</v>
      </c>
      <c r="J121" s="20">
        <f t="shared" si="39"/>
        <v>18.677668831000002</v>
      </c>
      <c r="K121" s="20">
        <f t="shared" si="39"/>
        <v>5.6</v>
      </c>
      <c r="L121" s="20">
        <f t="shared" si="39"/>
        <v>5.6</v>
      </c>
      <c r="M121" s="20">
        <f t="shared" si="39"/>
        <v>5.6</v>
      </c>
    </row>
    <row r="122" spans="1:13" s="25" customFormat="1" outlineLevel="2" x14ac:dyDescent="0.25">
      <c r="A122" s="22" t="s">
        <v>2</v>
      </c>
      <c r="B122" s="23">
        <f t="shared" ref="B122:M122" si="40">B123+B125+B127</f>
        <v>16.819255943000002</v>
      </c>
      <c r="C122" s="23">
        <f t="shared" si="40"/>
        <v>14.639338679</v>
      </c>
      <c r="D122" s="23">
        <f t="shared" si="40"/>
        <v>12.459421415</v>
      </c>
      <c r="E122" s="23">
        <f t="shared" si="40"/>
        <v>11.479504151</v>
      </c>
      <c r="F122" s="23">
        <f t="shared" si="40"/>
        <v>10.499586887</v>
      </c>
      <c r="G122" s="23">
        <f t="shared" si="40"/>
        <v>9.5196696230000004</v>
      </c>
      <c r="H122" s="23">
        <f t="shared" si="40"/>
        <v>8.5397523589999995</v>
      </c>
      <c r="I122" s="23">
        <f t="shared" si="40"/>
        <v>7.5598350950000004</v>
      </c>
      <c r="J122" s="23">
        <f t="shared" si="40"/>
        <v>6.5799178310000004</v>
      </c>
      <c r="K122" s="23">
        <f t="shared" si="40"/>
        <v>5.6</v>
      </c>
      <c r="L122" s="23">
        <f t="shared" si="40"/>
        <v>5.6</v>
      </c>
      <c r="M122" s="23">
        <f t="shared" si="40"/>
        <v>5.6</v>
      </c>
    </row>
    <row r="123" spans="1:13" s="11" customFormat="1" outlineLevel="3" collapsed="1" x14ac:dyDescent="0.25">
      <c r="A123" s="15" t="s">
        <v>5</v>
      </c>
      <c r="B123" s="14">
        <f t="shared" ref="B123:M123" si="41">SUM(B124:B124)</f>
        <v>0</v>
      </c>
      <c r="C123" s="14">
        <f t="shared" si="41"/>
        <v>0</v>
      </c>
      <c r="D123" s="14">
        <f t="shared" si="41"/>
        <v>0</v>
      </c>
      <c r="E123" s="14">
        <f t="shared" si="41"/>
        <v>0</v>
      </c>
      <c r="F123" s="14">
        <f t="shared" si="41"/>
        <v>0</v>
      </c>
      <c r="G123" s="14">
        <f t="shared" si="41"/>
        <v>0</v>
      </c>
      <c r="H123" s="14">
        <f t="shared" si="41"/>
        <v>0</v>
      </c>
      <c r="I123" s="14">
        <f t="shared" si="41"/>
        <v>0</v>
      </c>
      <c r="J123" s="14">
        <f t="shared" si="41"/>
        <v>0</v>
      </c>
      <c r="K123" s="14">
        <f t="shared" si="41"/>
        <v>0</v>
      </c>
      <c r="L123" s="14">
        <f t="shared" si="41"/>
        <v>0</v>
      </c>
      <c r="M123" s="14">
        <f t="shared" si="41"/>
        <v>0</v>
      </c>
    </row>
    <row r="124" spans="1:13" s="11" customFormat="1" hidden="1" outlineLevel="4" x14ac:dyDescent="0.25">
      <c r="A124" s="16" t="s">
        <v>4</v>
      </c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</row>
    <row r="125" spans="1:13" s="11" customFormat="1" outlineLevel="3" collapsed="1" x14ac:dyDescent="0.25">
      <c r="A125" s="15" t="s">
        <v>3</v>
      </c>
      <c r="B125" s="14">
        <f t="shared" ref="B125:M125" si="42">SUM(B126:B126)</f>
        <v>0</v>
      </c>
      <c r="C125" s="14">
        <f t="shared" si="42"/>
        <v>0</v>
      </c>
      <c r="D125" s="14">
        <f t="shared" si="42"/>
        <v>0</v>
      </c>
      <c r="E125" s="14">
        <f t="shared" si="42"/>
        <v>0</v>
      </c>
      <c r="F125" s="14">
        <f t="shared" si="42"/>
        <v>0</v>
      </c>
      <c r="G125" s="14">
        <f t="shared" si="42"/>
        <v>0</v>
      </c>
      <c r="H125" s="14">
        <f t="shared" si="42"/>
        <v>0</v>
      </c>
      <c r="I125" s="14">
        <f t="shared" si="42"/>
        <v>0</v>
      </c>
      <c r="J125" s="14">
        <f t="shared" si="42"/>
        <v>0</v>
      </c>
      <c r="K125" s="14">
        <f t="shared" si="42"/>
        <v>0</v>
      </c>
      <c r="L125" s="14">
        <f t="shared" si="42"/>
        <v>0</v>
      </c>
      <c r="M125" s="14">
        <f t="shared" si="42"/>
        <v>0</v>
      </c>
    </row>
    <row r="126" spans="1:13" s="11" customFormat="1" hidden="1" outlineLevel="4" x14ac:dyDescent="0.25">
      <c r="A126" s="16" t="s">
        <v>4</v>
      </c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</row>
    <row r="127" spans="1:13" s="11" customFormat="1" outlineLevel="3" collapsed="1" x14ac:dyDescent="0.25">
      <c r="A127" s="15" t="s">
        <v>6</v>
      </c>
      <c r="B127" s="14">
        <f t="shared" ref="B127:M127" si="43">SUM(B128:B130)</f>
        <v>16.819255943000002</v>
      </c>
      <c r="C127" s="14">
        <f t="shared" si="43"/>
        <v>14.639338679</v>
      </c>
      <c r="D127" s="14">
        <f t="shared" si="43"/>
        <v>12.459421415</v>
      </c>
      <c r="E127" s="14">
        <f t="shared" si="43"/>
        <v>11.479504151</v>
      </c>
      <c r="F127" s="14">
        <f t="shared" si="43"/>
        <v>10.499586887</v>
      </c>
      <c r="G127" s="14">
        <f t="shared" si="43"/>
        <v>9.5196696230000004</v>
      </c>
      <c r="H127" s="14">
        <f t="shared" si="43"/>
        <v>8.5397523589999995</v>
      </c>
      <c r="I127" s="14">
        <f t="shared" si="43"/>
        <v>7.5598350950000004</v>
      </c>
      <c r="J127" s="14">
        <f t="shared" si="43"/>
        <v>6.5799178310000004</v>
      </c>
      <c r="K127" s="14">
        <f t="shared" si="43"/>
        <v>5.6</v>
      </c>
      <c r="L127" s="14">
        <f t="shared" si="43"/>
        <v>5.6</v>
      </c>
      <c r="M127" s="14">
        <f t="shared" si="43"/>
        <v>5.6</v>
      </c>
    </row>
    <row r="128" spans="1:13" s="11" customFormat="1" hidden="1" outlineLevel="4" x14ac:dyDescent="0.25">
      <c r="A128" s="16" t="s">
        <v>7</v>
      </c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</row>
    <row r="129" spans="1:13" s="11" customFormat="1" hidden="1" outlineLevel="4" x14ac:dyDescent="0.25">
      <c r="A129" s="16" t="s">
        <v>4</v>
      </c>
      <c r="B129" s="14">
        <v>16.819255943000002</v>
      </c>
      <c r="C129" s="14">
        <v>14.639338679</v>
      </c>
      <c r="D129" s="14">
        <v>12.459421415</v>
      </c>
      <c r="E129" s="14">
        <v>11.479504151</v>
      </c>
      <c r="F129" s="14">
        <v>10.499586887</v>
      </c>
      <c r="G129" s="14">
        <v>9.5196696230000004</v>
      </c>
      <c r="H129" s="14">
        <v>8.5397523589999995</v>
      </c>
      <c r="I129" s="14">
        <v>7.5598350950000004</v>
      </c>
      <c r="J129" s="14">
        <v>6.5799178310000004</v>
      </c>
      <c r="K129" s="14">
        <v>5.6</v>
      </c>
      <c r="L129" s="14">
        <v>5.6</v>
      </c>
      <c r="M129" s="14">
        <v>5.6</v>
      </c>
    </row>
    <row r="130" spans="1:13" s="11" customFormat="1" hidden="1" outlineLevel="4" x14ac:dyDescent="0.25">
      <c r="A130" s="16" t="s">
        <v>8</v>
      </c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</row>
    <row r="131" spans="1:13" s="25" customFormat="1" outlineLevel="2" x14ac:dyDescent="0.25">
      <c r="A131" s="22" t="s">
        <v>9</v>
      </c>
      <c r="B131" s="23">
        <f t="shared" ref="B131:M131" si="44">B132+B134</f>
        <v>27.097743999999999</v>
      </c>
      <c r="C131" s="23">
        <f t="shared" si="44"/>
        <v>27.097743999999999</v>
      </c>
      <c r="D131" s="23">
        <f t="shared" si="44"/>
        <v>12.097744</v>
      </c>
      <c r="E131" s="23">
        <f t="shared" si="44"/>
        <v>12.097744</v>
      </c>
      <c r="F131" s="23">
        <f t="shared" si="44"/>
        <v>12.097744</v>
      </c>
      <c r="G131" s="23">
        <f t="shared" si="44"/>
        <v>12.097744</v>
      </c>
      <c r="H131" s="23">
        <f t="shared" si="44"/>
        <v>12.097744</v>
      </c>
      <c r="I131" s="23">
        <f t="shared" si="44"/>
        <v>12.097744</v>
      </c>
      <c r="J131" s="23">
        <f t="shared" si="44"/>
        <v>12.097751000000001</v>
      </c>
      <c r="K131" s="23">
        <f t="shared" si="44"/>
        <v>0</v>
      </c>
      <c r="L131" s="23">
        <f t="shared" si="44"/>
        <v>0</v>
      </c>
      <c r="M131" s="23">
        <f t="shared" si="44"/>
        <v>0</v>
      </c>
    </row>
    <row r="132" spans="1:13" s="11" customFormat="1" outlineLevel="3" collapsed="1" x14ac:dyDescent="0.25">
      <c r="A132" s="15" t="s">
        <v>5</v>
      </c>
      <c r="B132" s="14">
        <f t="shared" ref="B132:M132" si="45">SUM(B133:B133)</f>
        <v>0</v>
      </c>
      <c r="C132" s="14">
        <f t="shared" si="45"/>
        <v>0</v>
      </c>
      <c r="D132" s="14">
        <f t="shared" si="45"/>
        <v>0</v>
      </c>
      <c r="E132" s="14">
        <f t="shared" si="45"/>
        <v>0</v>
      </c>
      <c r="F132" s="14">
        <f t="shared" si="45"/>
        <v>0</v>
      </c>
      <c r="G132" s="14">
        <f t="shared" si="45"/>
        <v>0</v>
      </c>
      <c r="H132" s="14">
        <f t="shared" si="45"/>
        <v>0</v>
      </c>
      <c r="I132" s="14">
        <f t="shared" si="45"/>
        <v>0</v>
      </c>
      <c r="J132" s="14">
        <f t="shared" si="45"/>
        <v>0</v>
      </c>
      <c r="K132" s="14">
        <f t="shared" si="45"/>
        <v>0</v>
      </c>
      <c r="L132" s="14">
        <f t="shared" si="45"/>
        <v>0</v>
      </c>
      <c r="M132" s="14">
        <f t="shared" si="45"/>
        <v>0</v>
      </c>
    </row>
    <row r="133" spans="1:13" s="11" customFormat="1" hidden="1" outlineLevel="4" x14ac:dyDescent="0.25">
      <c r="A133" s="16" t="s">
        <v>4</v>
      </c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</row>
    <row r="134" spans="1:13" s="11" customFormat="1" outlineLevel="3" collapsed="1" x14ac:dyDescent="0.25">
      <c r="A134" s="15" t="s">
        <v>6</v>
      </c>
      <c r="B134" s="14">
        <f t="shared" ref="B134:M134" si="46">SUM(B135:B137)</f>
        <v>27.097743999999999</v>
      </c>
      <c r="C134" s="14">
        <f t="shared" si="46"/>
        <v>27.097743999999999</v>
      </c>
      <c r="D134" s="14">
        <f t="shared" si="46"/>
        <v>12.097744</v>
      </c>
      <c r="E134" s="14">
        <f t="shared" si="46"/>
        <v>12.097744</v>
      </c>
      <c r="F134" s="14">
        <f t="shared" si="46"/>
        <v>12.097744</v>
      </c>
      <c r="G134" s="14">
        <f t="shared" si="46"/>
        <v>12.097744</v>
      </c>
      <c r="H134" s="14">
        <f t="shared" si="46"/>
        <v>12.097744</v>
      </c>
      <c r="I134" s="14">
        <f t="shared" si="46"/>
        <v>12.097744</v>
      </c>
      <c r="J134" s="14">
        <f t="shared" si="46"/>
        <v>12.097751000000001</v>
      </c>
      <c r="K134" s="14">
        <f t="shared" si="46"/>
        <v>0</v>
      </c>
      <c r="L134" s="14">
        <f t="shared" si="46"/>
        <v>0</v>
      </c>
      <c r="M134" s="14">
        <f t="shared" si="46"/>
        <v>0</v>
      </c>
    </row>
    <row r="135" spans="1:13" s="11" customFormat="1" hidden="1" outlineLevel="4" x14ac:dyDescent="0.25">
      <c r="A135" s="16" t="s">
        <v>7</v>
      </c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</row>
    <row r="136" spans="1:13" s="11" customFormat="1" hidden="1" outlineLevel="4" x14ac:dyDescent="0.25">
      <c r="A136" s="16" t="s">
        <v>4</v>
      </c>
      <c r="B136" s="14">
        <v>27.097743999999999</v>
      </c>
      <c r="C136" s="14">
        <v>27.097743999999999</v>
      </c>
      <c r="D136" s="14">
        <v>12.097744</v>
      </c>
      <c r="E136" s="14">
        <v>12.097744</v>
      </c>
      <c r="F136" s="14">
        <v>12.097744</v>
      </c>
      <c r="G136" s="14">
        <v>12.097744</v>
      </c>
      <c r="H136" s="14">
        <v>12.097744</v>
      </c>
      <c r="I136" s="14">
        <v>12.097744</v>
      </c>
      <c r="J136" s="14">
        <v>12.097751000000001</v>
      </c>
      <c r="K136" s="14"/>
      <c r="L136" s="14"/>
      <c r="M136" s="14"/>
    </row>
    <row r="137" spans="1:13" s="11" customFormat="1" hidden="1" outlineLevel="4" x14ac:dyDescent="0.25">
      <c r="A137" s="16" t="s">
        <v>8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</row>
    <row r="138" spans="1:13" s="25" customFormat="1" outlineLevel="1" x14ac:dyDescent="0.25">
      <c r="A138" s="19" t="s">
        <v>10</v>
      </c>
      <c r="B138" s="20">
        <f t="shared" ref="B138:M138" si="47">B139+B160</f>
        <v>201.03233141279</v>
      </c>
      <c r="C138" s="20">
        <f t="shared" si="47"/>
        <v>220.68468966886999</v>
      </c>
      <c r="D138" s="20">
        <f t="shared" si="47"/>
        <v>185.40495552139004</v>
      </c>
      <c r="E138" s="20">
        <f t="shared" si="47"/>
        <v>278.61528741307001</v>
      </c>
      <c r="F138" s="20">
        <f t="shared" si="47"/>
        <v>172.6585944286</v>
      </c>
      <c r="G138" s="20">
        <f t="shared" si="47"/>
        <v>169.15294533791999</v>
      </c>
      <c r="H138" s="20">
        <f t="shared" si="47"/>
        <v>160.77179275416</v>
      </c>
      <c r="I138" s="20">
        <f t="shared" si="47"/>
        <v>157.26818354424</v>
      </c>
      <c r="J138" s="20">
        <f t="shared" si="47"/>
        <v>154.3609979396</v>
      </c>
      <c r="K138" s="20">
        <f t="shared" si="47"/>
        <v>151.01037679236001</v>
      </c>
      <c r="L138" s="20">
        <f t="shared" si="47"/>
        <v>148.19779373788998</v>
      </c>
      <c r="M138" s="20">
        <f t="shared" si="47"/>
        <v>145.69351428082001</v>
      </c>
    </row>
    <row r="139" spans="1:13" s="25" customFormat="1" outlineLevel="2" x14ac:dyDescent="0.25">
      <c r="A139" s="22" t="s">
        <v>2</v>
      </c>
      <c r="B139" s="23">
        <f t="shared" ref="B139:M139" si="48">B140+B144+B148+B154</f>
        <v>54.856573903899992</v>
      </c>
      <c r="C139" s="23">
        <f t="shared" si="48"/>
        <v>52.212282016050004</v>
      </c>
      <c r="D139" s="23">
        <f t="shared" si="48"/>
        <v>46.68775457225</v>
      </c>
      <c r="E139" s="23">
        <f t="shared" si="48"/>
        <v>43.488909913459999</v>
      </c>
      <c r="F139" s="23">
        <f t="shared" si="48"/>
        <v>37.836709948749998</v>
      </c>
      <c r="G139" s="23">
        <f t="shared" si="48"/>
        <v>35.638139870000003</v>
      </c>
      <c r="H139" s="23">
        <f t="shared" si="48"/>
        <v>30.67456359725</v>
      </c>
      <c r="I139" s="23">
        <f t="shared" si="48"/>
        <v>28.480015822540004</v>
      </c>
      <c r="J139" s="23">
        <f t="shared" si="48"/>
        <v>26.302201811260005</v>
      </c>
      <c r="K139" s="23">
        <f t="shared" si="48"/>
        <v>24.210437700949999</v>
      </c>
      <c r="L139" s="23">
        <f t="shared" si="48"/>
        <v>21.956907216499999</v>
      </c>
      <c r="M139" s="23">
        <f t="shared" si="48"/>
        <v>19.857061967420002</v>
      </c>
    </row>
    <row r="140" spans="1:13" s="11" customFormat="1" outlineLevel="3" collapsed="1" x14ac:dyDescent="0.25">
      <c r="A140" s="15" t="s">
        <v>13</v>
      </c>
      <c r="B140" s="14">
        <f t="shared" ref="B140:M140" si="49">SUM(B141:B143)</f>
        <v>2.6517045241799999</v>
      </c>
      <c r="C140" s="14">
        <f t="shared" si="49"/>
        <v>2.6552774600500002</v>
      </c>
      <c r="D140" s="14">
        <f t="shared" si="49"/>
        <v>2.6481315883100001</v>
      </c>
      <c r="E140" s="14">
        <f t="shared" si="49"/>
        <v>2.6517045241799999</v>
      </c>
      <c r="F140" s="14">
        <f t="shared" si="49"/>
        <v>2.6517045241799999</v>
      </c>
      <c r="G140" s="14">
        <f t="shared" si="49"/>
        <v>2.6552774600500002</v>
      </c>
      <c r="H140" s="14">
        <f t="shared" si="49"/>
        <v>0</v>
      </c>
      <c r="I140" s="14">
        <f t="shared" si="49"/>
        <v>0</v>
      </c>
      <c r="J140" s="14">
        <f t="shared" si="49"/>
        <v>0</v>
      </c>
      <c r="K140" s="14">
        <f t="shared" si="49"/>
        <v>0</v>
      </c>
      <c r="L140" s="14">
        <f t="shared" si="49"/>
        <v>0</v>
      </c>
      <c r="M140" s="14">
        <f t="shared" si="49"/>
        <v>0</v>
      </c>
    </row>
    <row r="141" spans="1:13" s="11" customFormat="1" hidden="1" outlineLevel="4" x14ac:dyDescent="0.25">
      <c r="A141" s="16" t="s">
        <v>7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</row>
    <row r="142" spans="1:13" s="11" customFormat="1" hidden="1" outlineLevel="4" x14ac:dyDescent="0.25">
      <c r="A142" s="16" t="s">
        <v>11</v>
      </c>
      <c r="B142" s="14">
        <v>2.6517045241799999</v>
      </c>
      <c r="C142" s="14">
        <v>2.6552774600500002</v>
      </c>
      <c r="D142" s="14">
        <v>2.6481315883100001</v>
      </c>
      <c r="E142" s="14">
        <v>2.6517045241799999</v>
      </c>
      <c r="F142" s="14">
        <v>2.6517045241799999</v>
      </c>
      <c r="G142" s="14">
        <v>2.6552774600500002</v>
      </c>
      <c r="H142" s="14"/>
      <c r="I142" s="14"/>
      <c r="J142" s="14"/>
      <c r="K142" s="14"/>
      <c r="L142" s="14"/>
      <c r="M142" s="14"/>
    </row>
    <row r="143" spans="1:13" s="11" customFormat="1" hidden="1" outlineLevel="4" x14ac:dyDescent="0.25">
      <c r="A143" s="16" t="s">
        <v>8</v>
      </c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</row>
    <row r="144" spans="1:13" s="11" customFormat="1" outlineLevel="3" collapsed="1" x14ac:dyDescent="0.25">
      <c r="A144" s="15" t="s">
        <v>16</v>
      </c>
      <c r="B144" s="14">
        <f t="shared" ref="B144:M144" si="50">SUM(B145:B147)</f>
        <v>51.971770412079998</v>
      </c>
      <c r="C144" s="14">
        <f t="shared" si="50"/>
        <v>49.341824993660005</v>
      </c>
      <c r="D144" s="14">
        <f t="shared" si="50"/>
        <v>43.843729682389998</v>
      </c>
      <c r="E144" s="14">
        <f t="shared" si="50"/>
        <v>40.659686463340002</v>
      </c>
      <c r="F144" s="14">
        <f t="shared" si="50"/>
        <v>35.025862309120001</v>
      </c>
      <c r="G144" s="14">
        <f t="shared" si="50"/>
        <v>32.841806266170003</v>
      </c>
      <c r="H144" s="14">
        <f t="shared" si="50"/>
        <v>30.551654732949999</v>
      </c>
      <c r="I144" s="14">
        <f t="shared" si="50"/>
        <v>28.357139744390004</v>
      </c>
      <c r="J144" s="14">
        <f t="shared" si="50"/>
        <v>26.193763418910002</v>
      </c>
      <c r="K144" s="14">
        <f t="shared" si="50"/>
        <v>24.116224257599999</v>
      </c>
      <c r="L144" s="14">
        <f t="shared" si="50"/>
        <v>21.877564102939999</v>
      </c>
      <c r="M144" s="14">
        <f t="shared" si="50"/>
        <v>19.792017455290001</v>
      </c>
    </row>
    <row r="145" spans="1:13" s="11" customFormat="1" hidden="1" outlineLevel="4" x14ac:dyDescent="0.25">
      <c r="A145" s="16" t="s">
        <v>7</v>
      </c>
      <c r="B145" s="14">
        <v>9.4605838330799994</v>
      </c>
      <c r="C145" s="14">
        <v>9.1492314019100007</v>
      </c>
      <c r="D145" s="14">
        <v>8.3827022045199993</v>
      </c>
      <c r="E145" s="14">
        <v>8.2107557808500005</v>
      </c>
      <c r="F145" s="14">
        <v>4.7183408801400004</v>
      </c>
      <c r="G145" s="14">
        <v>4.5830031358600003</v>
      </c>
      <c r="H145" s="14">
        <v>4.4772069761699997</v>
      </c>
      <c r="I145" s="14">
        <v>4.3960160650500004</v>
      </c>
      <c r="J145" s="14">
        <v>4.3533276605099998</v>
      </c>
      <c r="K145" s="14">
        <v>4.3375515777000002</v>
      </c>
      <c r="L145" s="14">
        <v>4.3167910436900003</v>
      </c>
      <c r="M145" s="14">
        <v>4.3149820735400004</v>
      </c>
    </row>
    <row r="146" spans="1:13" s="11" customFormat="1" hidden="1" outlineLevel="4" x14ac:dyDescent="0.25">
      <c r="A146" s="16" t="s">
        <v>8</v>
      </c>
      <c r="B146" s="14">
        <v>34.705222891369999</v>
      </c>
      <c r="C146" s="14">
        <v>32.383124019450001</v>
      </c>
      <c r="D146" s="14">
        <v>29.930146562179999</v>
      </c>
      <c r="E146" s="14">
        <v>27.680056970759999</v>
      </c>
      <c r="F146" s="14">
        <v>25.538647717250001</v>
      </c>
      <c r="G146" s="14">
        <v>23.487787565550001</v>
      </c>
      <c r="H146" s="14">
        <v>21.307715898089999</v>
      </c>
      <c r="I146" s="14">
        <v>19.19224996761</v>
      </c>
      <c r="J146" s="14">
        <v>17.07156204667</v>
      </c>
      <c r="K146" s="14">
        <v>15.007657115140001</v>
      </c>
      <c r="L146" s="14">
        <v>12.814856639569999</v>
      </c>
      <c r="M146" s="14">
        <v>10.72898646212</v>
      </c>
    </row>
    <row r="147" spans="1:13" s="11" customFormat="1" hidden="1" outlineLevel="4" x14ac:dyDescent="0.25">
      <c r="A147" s="16" t="s">
        <v>17</v>
      </c>
      <c r="B147" s="14">
        <v>7.8059636876300003</v>
      </c>
      <c r="C147" s="14">
        <v>7.8094695723000003</v>
      </c>
      <c r="D147" s="14">
        <v>5.5308809156900001</v>
      </c>
      <c r="E147" s="14">
        <v>4.7688737117300004</v>
      </c>
      <c r="F147" s="14">
        <v>4.7688737117300004</v>
      </c>
      <c r="G147" s="14">
        <v>4.7710155647599999</v>
      </c>
      <c r="H147" s="14">
        <v>4.76673185869</v>
      </c>
      <c r="I147" s="14">
        <v>4.7688737117300004</v>
      </c>
      <c r="J147" s="14">
        <v>4.7688737117300004</v>
      </c>
      <c r="K147" s="14">
        <v>4.7710155647599999</v>
      </c>
      <c r="L147" s="14">
        <v>4.7459164196800003</v>
      </c>
      <c r="M147" s="14">
        <v>4.7480489196300004</v>
      </c>
    </row>
    <row r="148" spans="1:13" s="11" customFormat="1" outlineLevel="3" collapsed="1" x14ac:dyDescent="0.25">
      <c r="A148" s="15" t="s">
        <v>14</v>
      </c>
      <c r="B148" s="14">
        <f t="shared" ref="B148:M148" si="51">SUM(B149:B153)</f>
        <v>0.19897796759000003</v>
      </c>
      <c r="C148" s="14">
        <f t="shared" si="51"/>
        <v>0.18105856229</v>
      </c>
      <c r="D148" s="14">
        <f t="shared" si="51"/>
        <v>0.16223030150000001</v>
      </c>
      <c r="E148" s="14">
        <f t="shared" si="51"/>
        <v>0.14385592589000001</v>
      </c>
      <c r="F148" s="14">
        <f t="shared" si="51"/>
        <v>0.12548011540000001</v>
      </c>
      <c r="G148" s="14">
        <f t="shared" si="51"/>
        <v>0.10739314373</v>
      </c>
      <c r="H148" s="14">
        <f t="shared" si="51"/>
        <v>8.9245864250000001E-2</v>
      </c>
      <c r="I148" s="14">
        <f t="shared" si="51"/>
        <v>8.9213078099999996E-2</v>
      </c>
      <c r="J148" s="14">
        <f t="shared" si="51"/>
        <v>7.4775392300000007E-2</v>
      </c>
      <c r="K148" s="14">
        <f t="shared" si="51"/>
        <v>6.0550443299999999E-2</v>
      </c>
      <c r="L148" s="14">
        <f t="shared" si="51"/>
        <v>4.5827113619999998E-2</v>
      </c>
      <c r="M148" s="14">
        <f t="shared" si="51"/>
        <v>3.1528512190000003E-2</v>
      </c>
    </row>
    <row r="149" spans="1:13" s="11" customFormat="1" hidden="1" outlineLevel="4" x14ac:dyDescent="0.25">
      <c r="A149" s="16" t="s">
        <v>15</v>
      </c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</row>
    <row r="150" spans="1:13" s="11" customFormat="1" hidden="1" outlineLevel="4" x14ac:dyDescent="0.25">
      <c r="A150" s="16" t="s">
        <v>7</v>
      </c>
      <c r="B150" s="14">
        <v>2.5975418159999999E-2</v>
      </c>
      <c r="C150" s="14">
        <v>2.2385641559999999E-2</v>
      </c>
      <c r="D150" s="14">
        <v>1.8771570719999998E-2</v>
      </c>
      <c r="E150" s="14">
        <v>1.5169103139999999E-2</v>
      </c>
      <c r="F150" s="14">
        <v>1.156520112E-2</v>
      </c>
      <c r="G150" s="14">
        <v>7.9697416100000008E-3</v>
      </c>
      <c r="H150" s="14">
        <v>4.3573965499999999E-3</v>
      </c>
      <c r="I150" s="14">
        <v>1.6259463830000001E-2</v>
      </c>
      <c r="J150" s="14">
        <v>1.349794558E-2</v>
      </c>
      <c r="K150" s="14">
        <v>1.080520751E-2</v>
      </c>
      <c r="L150" s="14">
        <v>8.0676142799999996E-3</v>
      </c>
      <c r="M150" s="14">
        <v>5.3941930400000001E-3</v>
      </c>
    </row>
    <row r="151" spans="1:13" s="11" customFormat="1" hidden="1" outlineLevel="4" x14ac:dyDescent="0.25">
      <c r="A151" s="16" t="s">
        <v>11</v>
      </c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</row>
    <row r="152" spans="1:13" s="11" customFormat="1" hidden="1" outlineLevel="4" x14ac:dyDescent="0.25">
      <c r="A152" s="16" t="s">
        <v>12</v>
      </c>
      <c r="B152" s="14">
        <v>0.15468678956000001</v>
      </c>
      <c r="C152" s="14">
        <v>0.14341049435</v>
      </c>
      <c r="D152" s="14">
        <v>0.13133445354000001</v>
      </c>
      <c r="E152" s="14">
        <v>0.11965828569</v>
      </c>
      <c r="F152" s="14">
        <v>0.10798211783</v>
      </c>
      <c r="G152" s="14">
        <v>9.6577865060000004E-2</v>
      </c>
      <c r="H152" s="14">
        <v>8.4629782429999995E-2</v>
      </c>
      <c r="I152" s="14">
        <v>7.2953614269999995E-2</v>
      </c>
      <c r="J152" s="14">
        <v>6.1277446720000003E-2</v>
      </c>
      <c r="K152" s="14">
        <v>4.9745235790000002E-2</v>
      </c>
      <c r="L152" s="14">
        <v>3.7759499340000002E-2</v>
      </c>
      <c r="M152" s="14">
        <v>2.6134319150000002E-2</v>
      </c>
    </row>
    <row r="153" spans="1:13" s="11" customFormat="1" hidden="1" outlineLevel="4" x14ac:dyDescent="0.25">
      <c r="A153" s="16" t="s">
        <v>8</v>
      </c>
      <c r="B153" s="14">
        <v>1.831575987E-2</v>
      </c>
      <c r="C153" s="14">
        <v>1.5262426379999999E-2</v>
      </c>
      <c r="D153" s="14">
        <v>1.212427724E-2</v>
      </c>
      <c r="E153" s="14">
        <v>9.0285370599999994E-3</v>
      </c>
      <c r="F153" s="14">
        <v>5.9327964499999997E-3</v>
      </c>
      <c r="G153" s="14">
        <v>2.8455370600000002E-3</v>
      </c>
      <c r="H153" s="14">
        <v>2.5868526999999999E-4</v>
      </c>
      <c r="I153" s="14"/>
      <c r="J153" s="14"/>
      <c r="K153" s="14"/>
      <c r="L153" s="14"/>
      <c r="M153" s="14"/>
    </row>
    <row r="154" spans="1:13" s="11" customFormat="1" outlineLevel="3" collapsed="1" x14ac:dyDescent="0.25">
      <c r="A154" s="15" t="s">
        <v>3</v>
      </c>
      <c r="B154" s="14">
        <f t="shared" ref="B154:M154" si="52">SUM(B155:B159)</f>
        <v>3.4121000050000003E-2</v>
      </c>
      <c r="C154" s="14">
        <f t="shared" si="52"/>
        <v>3.4121000050000003E-2</v>
      </c>
      <c r="D154" s="14">
        <f t="shared" si="52"/>
        <v>3.3663000050000003E-2</v>
      </c>
      <c r="E154" s="14">
        <f t="shared" si="52"/>
        <v>3.3663000050000003E-2</v>
      </c>
      <c r="F154" s="14">
        <f t="shared" si="52"/>
        <v>3.3663000050000003E-2</v>
      </c>
      <c r="G154" s="14">
        <f t="shared" si="52"/>
        <v>3.3663000050000003E-2</v>
      </c>
      <c r="H154" s="14">
        <f t="shared" si="52"/>
        <v>3.3663000050000003E-2</v>
      </c>
      <c r="I154" s="14">
        <f t="shared" si="52"/>
        <v>3.3663000050000003E-2</v>
      </c>
      <c r="J154" s="14">
        <f t="shared" si="52"/>
        <v>3.3663000050000003E-2</v>
      </c>
      <c r="K154" s="14">
        <f t="shared" si="52"/>
        <v>3.3663000050000003E-2</v>
      </c>
      <c r="L154" s="14">
        <f t="shared" si="52"/>
        <v>3.3515999939999999E-2</v>
      </c>
      <c r="M154" s="14">
        <f t="shared" si="52"/>
        <v>3.3515999939999999E-2</v>
      </c>
    </row>
    <row r="155" spans="1:13" s="11" customFormat="1" hidden="1" outlineLevel="4" x14ac:dyDescent="0.25">
      <c r="A155" s="16" t="s">
        <v>7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</row>
    <row r="156" spans="1:13" s="11" customFormat="1" hidden="1" outlineLevel="4" x14ac:dyDescent="0.25">
      <c r="A156" s="16" t="s">
        <v>11</v>
      </c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</row>
    <row r="157" spans="1:13" s="11" customFormat="1" hidden="1" outlineLevel="4" x14ac:dyDescent="0.25">
      <c r="A157" s="16" t="s">
        <v>12</v>
      </c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</row>
    <row r="158" spans="1:13" s="11" customFormat="1" hidden="1" outlineLevel="4" x14ac:dyDescent="0.25">
      <c r="A158" s="16" t="s">
        <v>4</v>
      </c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</row>
    <row r="159" spans="1:13" s="11" customFormat="1" hidden="1" outlineLevel="4" x14ac:dyDescent="0.25">
      <c r="A159" s="16" t="s">
        <v>8</v>
      </c>
      <c r="B159" s="14">
        <v>3.4121000050000003E-2</v>
      </c>
      <c r="C159" s="14">
        <v>3.4121000050000003E-2</v>
      </c>
      <c r="D159" s="14">
        <v>3.3663000050000003E-2</v>
      </c>
      <c r="E159" s="14">
        <v>3.3663000050000003E-2</v>
      </c>
      <c r="F159" s="14">
        <v>3.3663000050000003E-2</v>
      </c>
      <c r="G159" s="14">
        <v>3.3663000050000003E-2</v>
      </c>
      <c r="H159" s="14">
        <v>3.3663000050000003E-2</v>
      </c>
      <c r="I159" s="14">
        <v>3.3663000050000003E-2</v>
      </c>
      <c r="J159" s="14">
        <v>3.3663000050000003E-2</v>
      </c>
      <c r="K159" s="14">
        <v>3.3663000050000003E-2</v>
      </c>
      <c r="L159" s="14">
        <v>3.3515999939999999E-2</v>
      </c>
      <c r="M159" s="14">
        <v>3.3515999939999999E-2</v>
      </c>
    </row>
    <row r="160" spans="1:13" s="25" customFormat="1" outlineLevel="2" x14ac:dyDescent="0.25">
      <c r="A160" s="22" t="s">
        <v>9</v>
      </c>
      <c r="B160" s="23">
        <f t="shared" ref="B160:M160" si="53">B161+B165+B169</f>
        <v>146.17575750889</v>
      </c>
      <c r="C160" s="23">
        <f t="shared" si="53"/>
        <v>168.47240765281998</v>
      </c>
      <c r="D160" s="23">
        <f t="shared" si="53"/>
        <v>138.71720094914002</v>
      </c>
      <c r="E160" s="23">
        <f t="shared" si="53"/>
        <v>235.12637749961002</v>
      </c>
      <c r="F160" s="23">
        <f t="shared" si="53"/>
        <v>134.82188447985001</v>
      </c>
      <c r="G160" s="23">
        <f t="shared" si="53"/>
        <v>133.51480546791998</v>
      </c>
      <c r="H160" s="23">
        <f t="shared" si="53"/>
        <v>130.09722915691</v>
      </c>
      <c r="I160" s="23">
        <f t="shared" si="53"/>
        <v>128.78816772170001</v>
      </c>
      <c r="J160" s="23">
        <f t="shared" si="53"/>
        <v>128.05879612833999</v>
      </c>
      <c r="K160" s="23">
        <f t="shared" si="53"/>
        <v>126.79993909141</v>
      </c>
      <c r="L160" s="23">
        <f t="shared" si="53"/>
        <v>126.24088652139</v>
      </c>
      <c r="M160" s="23">
        <f t="shared" si="53"/>
        <v>125.8364523134</v>
      </c>
    </row>
    <row r="161" spans="1:25" s="11" customFormat="1" outlineLevel="3" collapsed="1" x14ac:dyDescent="0.25">
      <c r="A161" s="15" t="s">
        <v>13</v>
      </c>
      <c r="B161" s="14">
        <f t="shared" ref="B161:M161" si="54">SUM(B162:B164)</f>
        <v>2.1342945308600001</v>
      </c>
      <c r="C161" s="14">
        <f t="shared" si="54"/>
        <v>2.1342945308600001</v>
      </c>
      <c r="D161" s="14">
        <f t="shared" si="54"/>
        <v>2.1342945320400002</v>
      </c>
      <c r="E161" s="14">
        <f t="shared" si="54"/>
        <v>2.1342945320400002</v>
      </c>
      <c r="F161" s="14">
        <f t="shared" si="54"/>
        <v>2.1342945320400002</v>
      </c>
      <c r="G161" s="14">
        <f t="shared" si="54"/>
        <v>2.1342945320400002</v>
      </c>
      <c r="H161" s="14">
        <f t="shared" si="54"/>
        <v>0</v>
      </c>
      <c r="I161" s="14">
        <f t="shared" si="54"/>
        <v>0</v>
      </c>
      <c r="J161" s="14">
        <f t="shared" si="54"/>
        <v>0</v>
      </c>
      <c r="K161" s="14">
        <f t="shared" si="54"/>
        <v>0</v>
      </c>
      <c r="L161" s="14">
        <f t="shared" si="54"/>
        <v>0</v>
      </c>
      <c r="M161" s="14">
        <f t="shared" si="54"/>
        <v>0</v>
      </c>
    </row>
    <row r="162" spans="1:25" s="11" customFormat="1" hidden="1" outlineLevel="4" x14ac:dyDescent="0.25">
      <c r="A162" s="16" t="s">
        <v>7</v>
      </c>
      <c r="B162" s="14">
        <v>0</v>
      </c>
      <c r="C162" s="14">
        <v>0</v>
      </c>
      <c r="D162" s="14">
        <v>0</v>
      </c>
      <c r="E162" s="14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</row>
    <row r="163" spans="1:25" s="11" customFormat="1" hidden="1" outlineLevel="4" x14ac:dyDescent="0.25">
      <c r="A163" s="16" t="s">
        <v>11</v>
      </c>
      <c r="B163" s="14">
        <v>2.1342945308600001</v>
      </c>
      <c r="C163" s="14">
        <v>2.1342945308600001</v>
      </c>
      <c r="D163" s="14">
        <v>2.1342945320400002</v>
      </c>
      <c r="E163" s="14">
        <v>2.1342945320400002</v>
      </c>
      <c r="F163" s="14">
        <v>2.1342945320400002</v>
      </c>
      <c r="G163" s="14">
        <v>2.1342945320400002</v>
      </c>
      <c r="H163" s="14"/>
      <c r="I163" s="14"/>
      <c r="J163" s="14"/>
      <c r="K163" s="14"/>
      <c r="L163" s="14"/>
      <c r="M163" s="14"/>
    </row>
    <row r="164" spans="1:25" s="11" customFormat="1" hidden="1" outlineLevel="4" x14ac:dyDescent="0.25">
      <c r="A164" s="16" t="s">
        <v>8</v>
      </c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</row>
    <row r="165" spans="1:25" s="11" customFormat="1" outlineLevel="3" collapsed="1" x14ac:dyDescent="0.25">
      <c r="A165" s="15" t="s">
        <v>16</v>
      </c>
      <c r="B165" s="14">
        <f t="shared" ref="B165:M165" si="55">SUM(B166:B168)</f>
        <v>141.97777915549</v>
      </c>
      <c r="C165" s="14">
        <f t="shared" si="55"/>
        <v>164.27442929942001</v>
      </c>
      <c r="D165" s="14">
        <f t="shared" si="55"/>
        <v>134.51922259456001</v>
      </c>
      <c r="E165" s="14">
        <f t="shared" si="55"/>
        <v>230.92830021703</v>
      </c>
      <c r="F165" s="14">
        <f t="shared" si="55"/>
        <v>130.62380719727</v>
      </c>
      <c r="G165" s="14">
        <f t="shared" si="55"/>
        <v>129.31672818075998</v>
      </c>
      <c r="H165" s="14">
        <f t="shared" si="55"/>
        <v>128.35930729992</v>
      </c>
      <c r="I165" s="14">
        <f t="shared" si="55"/>
        <v>127.07077342474</v>
      </c>
      <c r="J165" s="14">
        <f t="shared" si="55"/>
        <v>126.3527785504</v>
      </c>
      <c r="K165" s="14">
        <f t="shared" si="55"/>
        <v>125.09392151346999</v>
      </c>
      <c r="L165" s="14">
        <f t="shared" si="55"/>
        <v>124.54765942501</v>
      </c>
      <c r="M165" s="14">
        <f t="shared" si="55"/>
        <v>124.1486594198</v>
      </c>
    </row>
    <row r="166" spans="1:25" s="11" customFormat="1" hidden="1" outlineLevel="4" x14ac:dyDescent="0.25">
      <c r="A166" s="16" t="s">
        <v>7</v>
      </c>
      <c r="B166" s="14">
        <v>104.95095363793</v>
      </c>
      <c r="C166" s="14">
        <v>128.13589351508</v>
      </c>
      <c r="D166" s="14">
        <v>99.831142967450006</v>
      </c>
      <c r="E166" s="14">
        <v>198.09686623838999</v>
      </c>
      <c r="F166" s="14">
        <v>98.619063219509997</v>
      </c>
      <c r="G166" s="14">
        <v>97.311984202079998</v>
      </c>
      <c r="H166" s="14">
        <v>96.354563319890005</v>
      </c>
      <c r="I166" s="14">
        <v>95.066029444259996</v>
      </c>
      <c r="J166" s="14">
        <v>94.343474203910006</v>
      </c>
      <c r="K166" s="14">
        <v>93.392898984509998</v>
      </c>
      <c r="L166" s="14">
        <v>92.985069415029997</v>
      </c>
      <c r="M166" s="14">
        <v>92.985069409120001</v>
      </c>
    </row>
    <row r="167" spans="1:25" s="11" customFormat="1" hidden="1" outlineLevel="4" x14ac:dyDescent="0.25">
      <c r="A167" s="16" t="s">
        <v>8</v>
      </c>
      <c r="B167" s="14">
        <v>37.026825517559999</v>
      </c>
      <c r="C167" s="14">
        <v>36.13853578434</v>
      </c>
      <c r="D167" s="14">
        <v>34.68807962711</v>
      </c>
      <c r="E167" s="14">
        <v>32.83143397864</v>
      </c>
      <c r="F167" s="14">
        <v>32.00474397776</v>
      </c>
      <c r="G167" s="14">
        <v>32.004743978679997</v>
      </c>
      <c r="H167" s="14">
        <v>32.00474398003</v>
      </c>
      <c r="I167" s="14">
        <v>32.004743980480001</v>
      </c>
      <c r="J167" s="14">
        <v>32.009304346489998</v>
      </c>
      <c r="K167" s="14">
        <v>31.701022528959999</v>
      </c>
      <c r="L167" s="14">
        <v>31.562590009979999</v>
      </c>
      <c r="M167" s="14">
        <v>31.16359001068</v>
      </c>
    </row>
    <row r="168" spans="1:25" s="11" customFormat="1" hidden="1" outlineLevel="4" x14ac:dyDescent="0.25">
      <c r="A168" s="16" t="s">
        <v>17</v>
      </c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</row>
    <row r="169" spans="1:25" s="11" customFormat="1" outlineLevel="3" collapsed="1" x14ac:dyDescent="0.25">
      <c r="A169" s="15" t="s">
        <v>14</v>
      </c>
      <c r="B169" s="14">
        <f t="shared" ref="B169:M169" si="56">SUM(B170:B174)</f>
        <v>2.0636838225399998</v>
      </c>
      <c r="C169" s="14">
        <f t="shared" si="56"/>
        <v>2.0636838225399998</v>
      </c>
      <c r="D169" s="14">
        <f t="shared" si="56"/>
        <v>2.0636838225399998</v>
      </c>
      <c r="E169" s="14">
        <f t="shared" si="56"/>
        <v>2.0637827505400002</v>
      </c>
      <c r="F169" s="14">
        <f t="shared" si="56"/>
        <v>2.0637827505400002</v>
      </c>
      <c r="G169" s="14">
        <f t="shared" si="56"/>
        <v>2.0637827551200001</v>
      </c>
      <c r="H169" s="14">
        <f t="shared" si="56"/>
        <v>1.7379218569899999</v>
      </c>
      <c r="I169" s="14">
        <f t="shared" si="56"/>
        <v>1.7173942969599998</v>
      </c>
      <c r="J169" s="14">
        <f t="shared" si="56"/>
        <v>1.70601757794</v>
      </c>
      <c r="K169" s="14">
        <f t="shared" si="56"/>
        <v>1.70601757794</v>
      </c>
      <c r="L169" s="14">
        <f t="shared" si="56"/>
        <v>1.69322709638</v>
      </c>
      <c r="M169" s="14">
        <f t="shared" si="56"/>
        <v>1.6877928936</v>
      </c>
    </row>
    <row r="170" spans="1:25" s="11" customFormat="1" hidden="1" outlineLevel="4" x14ac:dyDescent="0.25">
      <c r="A170" s="16" t="s">
        <v>15</v>
      </c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</row>
    <row r="171" spans="1:25" s="11" customFormat="1" hidden="1" outlineLevel="4" x14ac:dyDescent="0.25">
      <c r="A171" s="16" t="s">
        <v>7</v>
      </c>
      <c r="B171" s="14">
        <v>0.58559376403999996</v>
      </c>
      <c r="C171" s="14">
        <v>0.58559376403999996</v>
      </c>
      <c r="D171" s="14">
        <v>0.58559376403999996</v>
      </c>
      <c r="E171" s="14">
        <v>0.58569269203999996</v>
      </c>
      <c r="F171" s="14">
        <v>0.58569269203999996</v>
      </c>
      <c r="G171" s="14">
        <v>0.58569269203999996</v>
      </c>
      <c r="H171" s="14">
        <v>0.56516513200999996</v>
      </c>
      <c r="I171" s="14">
        <v>0.54463757197999996</v>
      </c>
      <c r="J171" s="14">
        <v>0.53326085296000003</v>
      </c>
      <c r="K171" s="14">
        <v>0.53326085296000003</v>
      </c>
      <c r="L171" s="14">
        <v>0.52559158376000004</v>
      </c>
      <c r="M171" s="14">
        <v>0.52015738097999997</v>
      </c>
    </row>
    <row r="172" spans="1:25" s="11" customFormat="1" hidden="1" outlineLevel="4" x14ac:dyDescent="0.25">
      <c r="A172" s="16" t="s">
        <v>11</v>
      </c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</row>
    <row r="173" spans="1:25" s="11" customFormat="1" hidden="1" outlineLevel="4" x14ac:dyDescent="0.25">
      <c r="A173" s="16" t="s">
        <v>12</v>
      </c>
      <c r="B173" s="14">
        <v>1.1727567249799999</v>
      </c>
      <c r="C173" s="14">
        <v>1.1727567249799999</v>
      </c>
      <c r="D173" s="14">
        <v>1.1727567249799999</v>
      </c>
      <c r="E173" s="14">
        <v>1.1727567249799999</v>
      </c>
      <c r="F173" s="14">
        <v>1.1727567249799999</v>
      </c>
      <c r="G173" s="14">
        <v>1.1727567249799999</v>
      </c>
      <c r="H173" s="14">
        <v>1.1727567249799999</v>
      </c>
      <c r="I173" s="14">
        <v>1.1727567249799999</v>
      </c>
      <c r="J173" s="14">
        <v>1.1727567249799999</v>
      </c>
      <c r="K173" s="14">
        <v>1.1727567249799999</v>
      </c>
      <c r="L173" s="14">
        <v>1.16763551262</v>
      </c>
      <c r="M173" s="14">
        <v>1.16763551262</v>
      </c>
    </row>
    <row r="174" spans="1:25" s="11" customFormat="1" hidden="1" outlineLevel="4" x14ac:dyDescent="0.25">
      <c r="A174" s="16" t="s">
        <v>8</v>
      </c>
      <c r="B174" s="14">
        <v>0.30533333352000003</v>
      </c>
      <c r="C174" s="14">
        <v>0.30533333352000003</v>
      </c>
      <c r="D174" s="14">
        <v>0.30533333352000003</v>
      </c>
      <c r="E174" s="14">
        <v>0.30533333352000003</v>
      </c>
      <c r="F174" s="14">
        <v>0.30533333352000003</v>
      </c>
      <c r="G174" s="14">
        <v>0.30533333810000002</v>
      </c>
      <c r="H174" s="14"/>
      <c r="I174" s="14"/>
      <c r="J174" s="14"/>
      <c r="K174" s="14"/>
      <c r="L174" s="14"/>
      <c r="M174" s="14"/>
    </row>
    <row r="175" spans="1:25" s="11" customFormat="1" x14ac:dyDescent="0.25">
      <c r="A175" s="12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25" s="11" customFormat="1" x14ac:dyDescent="0.25">
      <c r="A176" s="12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8" spans="1:1" x14ac:dyDescent="0.25">
      <c r="A178" s="26"/>
    </row>
  </sheetData>
  <mergeCells count="3">
    <mergeCell ref="A59:K61"/>
    <mergeCell ref="A1:K1"/>
    <mergeCell ref="J2:K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Лесик Лариса Петрівна</dc:creator>
  <cp:lastModifiedBy>ЛЕСИК Лариса Петрівна</cp:lastModifiedBy>
  <dcterms:created xsi:type="dcterms:W3CDTF">2026-03-02T22:04:30Z</dcterms:created>
  <dcterms:modified xsi:type="dcterms:W3CDTF">2026-03-03T14:53:43Z</dcterms:modified>
</cp:coreProperties>
</file>