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2E47249B-3C42-AD41-8F4F-319B22665947}" xr6:coauthVersionLast="47" xr6:coauthVersionMax="47" xr10:uidLastSave="{00000000-0000-0000-0000-000000000000}"/>
  <bookViews>
    <workbookView xWindow="0" yWindow="500" windowWidth="16280" windowHeight="1332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H52" i="1"/>
  <c r="G52" i="1"/>
  <c r="F52" i="1"/>
  <c r="E52" i="1"/>
  <c r="D52" i="1"/>
  <c r="C52" i="1"/>
  <c r="B52" i="1"/>
  <c r="K47" i="1"/>
  <c r="J47" i="1"/>
  <c r="I47" i="1"/>
  <c r="H47" i="1"/>
  <c r="G47" i="1"/>
  <c r="F47" i="1"/>
  <c r="F43" i="1" s="1"/>
  <c r="E47" i="1"/>
  <c r="D47" i="1"/>
  <c r="C47" i="1"/>
  <c r="B47" i="1"/>
  <c r="K44" i="1"/>
  <c r="J44" i="1"/>
  <c r="I44" i="1"/>
  <c r="I43" i="1" s="1"/>
  <c r="H44" i="1"/>
  <c r="G44" i="1"/>
  <c r="F44" i="1"/>
  <c r="E44" i="1"/>
  <c r="D44" i="1"/>
  <c r="C44" i="1"/>
  <c r="B44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0" i="1"/>
  <c r="J30" i="1"/>
  <c r="I30" i="1"/>
  <c r="H30" i="1"/>
  <c r="G30" i="1"/>
  <c r="G23" i="1" s="1"/>
  <c r="F30" i="1"/>
  <c r="E30" i="1"/>
  <c r="D30" i="1"/>
  <c r="C30" i="1"/>
  <c r="B30" i="1"/>
  <c r="K24" i="1"/>
  <c r="J24" i="1"/>
  <c r="I24" i="1"/>
  <c r="I23" i="1" s="1"/>
  <c r="H24" i="1"/>
  <c r="G24" i="1"/>
  <c r="F24" i="1"/>
  <c r="E24" i="1"/>
  <c r="D24" i="1"/>
  <c r="C24" i="1"/>
  <c r="B24" i="1"/>
  <c r="K23" i="1"/>
  <c r="C23" i="1"/>
  <c r="K18" i="1"/>
  <c r="J18" i="1"/>
  <c r="I18" i="1"/>
  <c r="H18" i="1"/>
  <c r="G18" i="1"/>
  <c r="F18" i="1"/>
  <c r="E18" i="1"/>
  <c r="D18" i="1"/>
  <c r="D15" i="1" s="1"/>
  <c r="C18" i="1"/>
  <c r="B18" i="1"/>
  <c r="K16" i="1"/>
  <c r="K15" i="1" s="1"/>
  <c r="J16" i="1"/>
  <c r="J15" i="1" s="1"/>
  <c r="I16" i="1"/>
  <c r="H16" i="1"/>
  <c r="G16" i="1"/>
  <c r="G15" i="1" s="1"/>
  <c r="F16" i="1"/>
  <c r="F15" i="1" s="1"/>
  <c r="E16" i="1"/>
  <c r="D16" i="1"/>
  <c r="C16" i="1"/>
  <c r="C15" i="1" s="1"/>
  <c r="B16" i="1"/>
  <c r="B15" i="1" s="1"/>
  <c r="K11" i="1"/>
  <c r="J11" i="1"/>
  <c r="I11" i="1"/>
  <c r="H11" i="1"/>
  <c r="G11" i="1"/>
  <c r="F11" i="1"/>
  <c r="E11" i="1"/>
  <c r="D11" i="1"/>
  <c r="C11" i="1"/>
  <c r="B11" i="1"/>
  <c r="K9" i="1"/>
  <c r="J9" i="1"/>
  <c r="I9" i="1"/>
  <c r="H9" i="1"/>
  <c r="G9" i="1"/>
  <c r="F9" i="1"/>
  <c r="E9" i="1"/>
  <c r="D9" i="1"/>
  <c r="C9" i="1"/>
  <c r="C6" i="1" s="1"/>
  <c r="B9" i="1"/>
  <c r="K7" i="1"/>
  <c r="J7" i="1"/>
  <c r="I7" i="1"/>
  <c r="H7" i="1"/>
  <c r="G7" i="1"/>
  <c r="F7" i="1"/>
  <c r="E7" i="1"/>
  <c r="D7" i="1"/>
  <c r="C7" i="1"/>
  <c r="B7" i="1"/>
  <c r="D23" i="1" l="1"/>
  <c r="E23" i="1"/>
  <c r="F6" i="1"/>
  <c r="F5" i="1" s="1"/>
  <c r="D6" i="1"/>
  <c r="D5" i="1" s="1"/>
  <c r="H6" i="1"/>
  <c r="B6" i="1"/>
  <c r="B5" i="1" s="1"/>
  <c r="J6" i="1"/>
  <c r="J5" i="1" s="1"/>
  <c r="K6" i="1"/>
  <c r="K5" i="1" s="1"/>
  <c r="E6" i="1"/>
  <c r="I6" i="1"/>
  <c r="G6" i="1"/>
  <c r="G5" i="1" s="1"/>
  <c r="B23" i="1"/>
  <c r="F23" i="1"/>
  <c r="F22" i="1" s="1"/>
  <c r="J23" i="1"/>
  <c r="H23" i="1"/>
  <c r="H15" i="1"/>
  <c r="C5" i="1"/>
  <c r="B43" i="1"/>
  <c r="J43" i="1"/>
  <c r="E15" i="1"/>
  <c r="I15" i="1"/>
  <c r="C43" i="1"/>
  <c r="C22" i="1" s="1"/>
  <c r="G43" i="1"/>
  <c r="G22" i="1" s="1"/>
  <c r="K43" i="1"/>
  <c r="K22" i="1" s="1"/>
  <c r="E43" i="1"/>
  <c r="I22" i="1"/>
  <c r="D43" i="1"/>
  <c r="D22" i="1" s="1"/>
  <c r="H43" i="1"/>
  <c r="H22" i="1" l="1"/>
  <c r="E22" i="1"/>
  <c r="D4" i="1"/>
  <c r="J22" i="1"/>
  <c r="I5" i="1"/>
  <c r="G4" i="1"/>
  <c r="C4" i="1"/>
  <c r="H5" i="1"/>
  <c r="H4" i="1" s="1"/>
  <c r="B22" i="1"/>
  <c r="B4" i="1" s="1"/>
  <c r="K4" i="1"/>
  <c r="E5" i="1"/>
  <c r="E4" i="1" s="1"/>
  <c r="J4" i="1"/>
  <c r="I4" i="1"/>
  <c r="F4" i="1"/>
  <c r="B62" i="1" l="1"/>
  <c r="C62" i="1"/>
  <c r="D62" i="1"/>
  <c r="E62" i="1"/>
  <c r="F62" i="1"/>
  <c r="G62" i="1"/>
  <c r="H62" i="1"/>
  <c r="I62" i="1"/>
  <c r="J62" i="1"/>
  <c r="K62" i="1"/>
  <c r="L62" i="1"/>
  <c r="M62" i="1"/>
  <c r="B64" i="1"/>
  <c r="C64" i="1"/>
  <c r="D64" i="1"/>
  <c r="E64" i="1"/>
  <c r="F64" i="1"/>
  <c r="G64" i="1"/>
  <c r="H64" i="1"/>
  <c r="I64" i="1"/>
  <c r="J64" i="1"/>
  <c r="K64" i="1"/>
  <c r="L64" i="1"/>
  <c r="M64" i="1"/>
  <c r="B66" i="1"/>
  <c r="C66" i="1"/>
  <c r="D66" i="1"/>
  <c r="E66" i="1"/>
  <c r="F66" i="1"/>
  <c r="G66" i="1"/>
  <c r="H66" i="1"/>
  <c r="I66" i="1"/>
  <c r="J66" i="1"/>
  <c r="K66" i="1"/>
  <c r="L66" i="1"/>
  <c r="M66" i="1"/>
  <c r="B71" i="1"/>
  <c r="C71" i="1"/>
  <c r="D71" i="1"/>
  <c r="E71" i="1"/>
  <c r="F71" i="1"/>
  <c r="G71" i="1"/>
  <c r="H71" i="1"/>
  <c r="I71" i="1"/>
  <c r="J71" i="1"/>
  <c r="K71" i="1"/>
  <c r="L71" i="1"/>
  <c r="M71" i="1"/>
  <c r="B73" i="1"/>
  <c r="C73" i="1"/>
  <c r="D73" i="1"/>
  <c r="E73" i="1"/>
  <c r="F73" i="1"/>
  <c r="G73" i="1"/>
  <c r="G70" i="1" s="1"/>
  <c r="H73" i="1"/>
  <c r="I73" i="1"/>
  <c r="J73" i="1"/>
  <c r="K73" i="1"/>
  <c r="L73" i="1"/>
  <c r="M73" i="1"/>
  <c r="B79" i="1"/>
  <c r="C79" i="1"/>
  <c r="D79" i="1"/>
  <c r="E79" i="1"/>
  <c r="F79" i="1"/>
  <c r="G79" i="1"/>
  <c r="H79" i="1"/>
  <c r="I79" i="1"/>
  <c r="J79" i="1"/>
  <c r="K79" i="1"/>
  <c r="L79" i="1"/>
  <c r="M79" i="1"/>
  <c r="B85" i="1"/>
  <c r="C85" i="1"/>
  <c r="D85" i="1"/>
  <c r="E85" i="1"/>
  <c r="F85" i="1"/>
  <c r="G85" i="1"/>
  <c r="H85" i="1"/>
  <c r="I85" i="1"/>
  <c r="J85" i="1"/>
  <c r="K85" i="1"/>
  <c r="L85" i="1"/>
  <c r="M85" i="1"/>
  <c r="B88" i="1"/>
  <c r="C88" i="1"/>
  <c r="D88" i="1"/>
  <c r="E88" i="1"/>
  <c r="F88" i="1"/>
  <c r="G88" i="1"/>
  <c r="H88" i="1"/>
  <c r="I88" i="1"/>
  <c r="J88" i="1"/>
  <c r="K88" i="1"/>
  <c r="L88" i="1"/>
  <c r="M88" i="1"/>
  <c r="B93" i="1"/>
  <c r="C93" i="1"/>
  <c r="D93" i="1"/>
  <c r="E93" i="1"/>
  <c r="F93" i="1"/>
  <c r="G93" i="1"/>
  <c r="H93" i="1"/>
  <c r="I93" i="1"/>
  <c r="J93" i="1"/>
  <c r="K93" i="1"/>
  <c r="L93" i="1"/>
  <c r="M93" i="1"/>
  <c r="B99" i="1"/>
  <c r="C99" i="1"/>
  <c r="D99" i="1"/>
  <c r="E99" i="1"/>
  <c r="F99" i="1"/>
  <c r="G99" i="1"/>
  <c r="H99" i="1"/>
  <c r="I99" i="1"/>
  <c r="J99" i="1"/>
  <c r="K99" i="1"/>
  <c r="L99" i="1"/>
  <c r="M99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K70" i="1" l="1"/>
  <c r="C70" i="1"/>
  <c r="K78" i="1"/>
  <c r="G78" i="1"/>
  <c r="C78" i="1"/>
  <c r="M78" i="1"/>
  <c r="I78" i="1"/>
  <c r="E78" i="1"/>
  <c r="M70" i="1"/>
  <c r="I70" i="1"/>
  <c r="E70" i="1"/>
  <c r="L98" i="1"/>
  <c r="H98" i="1"/>
  <c r="D98" i="1"/>
  <c r="L78" i="1"/>
  <c r="H78" i="1"/>
  <c r="D78" i="1"/>
  <c r="L70" i="1"/>
  <c r="H70" i="1"/>
  <c r="D70" i="1"/>
  <c r="J61" i="1"/>
  <c r="F61" i="1"/>
  <c r="B61" i="1"/>
  <c r="M98" i="1"/>
  <c r="I98" i="1"/>
  <c r="E98" i="1"/>
  <c r="K98" i="1"/>
  <c r="G98" i="1"/>
  <c r="G77" i="1" s="1"/>
  <c r="C98" i="1"/>
  <c r="K61" i="1"/>
  <c r="K60" i="1" s="1"/>
  <c r="G61" i="1"/>
  <c r="G60" i="1" s="1"/>
  <c r="C61" i="1"/>
  <c r="C60" i="1" s="1"/>
  <c r="M61" i="1"/>
  <c r="M60" i="1" s="1"/>
  <c r="I61" i="1"/>
  <c r="I60" i="1" s="1"/>
  <c r="E61" i="1"/>
  <c r="E60" i="1" s="1"/>
  <c r="J98" i="1"/>
  <c r="F98" i="1"/>
  <c r="B98" i="1"/>
  <c r="J78" i="1"/>
  <c r="F78" i="1"/>
  <c r="B78" i="1"/>
  <c r="J70" i="1"/>
  <c r="F70" i="1"/>
  <c r="B70" i="1"/>
  <c r="L61" i="1"/>
  <c r="H61" i="1"/>
  <c r="D61" i="1"/>
  <c r="F60" i="1" l="1"/>
  <c r="C77" i="1"/>
  <c r="C59" i="1" s="1"/>
  <c r="M77" i="1"/>
  <c r="M59" i="1" s="1"/>
  <c r="F77" i="1"/>
  <c r="H77" i="1"/>
  <c r="I77" i="1"/>
  <c r="I59" i="1" s="1"/>
  <c r="K77" i="1"/>
  <c r="K59" i="1" s="1"/>
  <c r="E77" i="1"/>
  <c r="E59" i="1" s="1"/>
  <c r="J60" i="1"/>
  <c r="B60" i="1"/>
  <c r="L60" i="1"/>
  <c r="D77" i="1"/>
  <c r="L77" i="1"/>
  <c r="D60" i="1"/>
  <c r="B77" i="1"/>
  <c r="H60" i="1"/>
  <c r="G59" i="1"/>
  <c r="J77" i="1"/>
  <c r="F59" i="1" l="1"/>
  <c r="H59" i="1"/>
  <c r="L59" i="1"/>
  <c r="B59" i="1"/>
  <c r="J59" i="1"/>
  <c r="D59" i="1"/>
</calcChain>
</file>

<file path=xl/sharedStrings.xml><?xml version="1.0" encoding="utf-8"?>
<sst xmlns="http://schemas.openxmlformats.org/spreadsheetml/2006/main" count="170" uniqueCount="26">
  <si>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</si>
  <si>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</si>
  <si>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</si>
  <si>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</si>
  <si>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</si>
  <si>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</si>
  <si>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</si>
  <si>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</si>
  <si>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</si>
  <si>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</si>
  <si>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</si>
  <si>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</si>
  <si>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</si>
  <si>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</si>
  <si>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</si>
  <si>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</si>
  <si>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CAD</t>
  </si>
  <si>
    <t>XDR</t>
  </si>
  <si>
    <t>І кв</t>
  </si>
  <si>
    <t>ІІ кв</t>
  </si>
  <si>
    <t>ІІІ кв</t>
  </si>
  <si>
    <t>ІV кв</t>
  </si>
  <si>
    <t>2022</t>
  </si>
  <si>
    <t>2023</t>
  </si>
  <si>
    <t>* 2022 рік - з урахуванням фактично здійснених платежів</t>
  </si>
  <si>
    <t>Прогнозні платежі за державним боргом у 2022-2047 роках за діючими угодами 
станом на 01.07.2022*( млрд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</si>
</sst>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164" fontId="2" fillId="0" borderId="1" xfId="0" applyNumberFormat="1" applyFont="1" applyBorder="1"/>
    <xf numFmtId="49" fontId="2" fillId="3" borderId="1" xfId="0" applyNumberFormat="1" applyFont="1" applyFill="1" applyBorder="1" applyAlignment="1">
      <alignment horizontal="left" indent="1"/>
    </xf>
    <xf numFmtId="164" fontId="2" fillId="3" borderId="1" xfId="0" applyNumberFormat="1" applyFont="1" applyFill="1" applyBorder="1"/>
    <xf numFmtId="49" fontId="0" fillId="2" borderId="1" xfId="0" applyNumberFormat="1" applyFill="1" applyBorder="1" applyAlignment="1">
      <alignment horizontal="left" indent="2"/>
    </xf>
    <xf numFmtId="164" fontId="0" fillId="2" borderId="1" xfId="0" applyNumberFormat="1" applyFill="1" applyBorder="1"/>
    <xf numFmtId="49" fontId="2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left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169"/>
  <sheetViews>
    <sheetView tabSelected="1" zoomScaleNormal="100" workbookViewId="0">
      <selection activeCell="I57" sqref="I57"/>
    </sheetView>
  </sheetViews>
  <sheetFormatPr baseColWidth="10" defaultColWidth="8.83203125" defaultRowHeight="15" outlineLevelRow="4" x14ac:dyDescent="0.2"/>
  <cols>
    <col min="1" max="1" width="23" style="1" bestFit="1" customWidth="1"/>
    <col min="2" max="11" width="5.33203125" style="2" bestFit="1" customWidth="1"/>
    <col min="12" max="12" width="4.83203125" style="2" bestFit="1" customWidth="1"/>
    <col min="13" max="13" width="5.33203125" style="2" bestFit="1" customWidth="1"/>
  </cols>
  <sheetData>
    <row r="1" spans="1:13" ht="34" customHeight="1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s="3" customFormat="1" ht="16" x14ac:dyDescent="0.2">
      <c r="A3" s="4"/>
      <c r="B3" s="7" t="s">
        <v>18</v>
      </c>
      <c r="C3" s="7" t="s">
        <v>19</v>
      </c>
      <c r="D3" s="7" t="s">
        <v>20</v>
      </c>
      <c r="E3" s="7" t="s">
        <v>21</v>
      </c>
      <c r="F3" s="8" t="s">
        <v>22</v>
      </c>
      <c r="G3" s="7" t="s">
        <v>18</v>
      </c>
      <c r="H3" s="7" t="s">
        <v>19</v>
      </c>
      <c r="I3" s="7" t="s">
        <v>20</v>
      </c>
      <c r="J3" s="7" t="s">
        <v>21</v>
      </c>
      <c r="K3" s="8" t="s">
        <v>23</v>
      </c>
    </row>
    <row r="4" spans="1:13" x14ac:dyDescent="0.2">
      <c r="A4" s="13" t="s">
        <v>0</v>
      </c>
      <c r="B4" s="14">
        <f t="shared" ref="B4:K4" si="0">B5+B22</f>
        <v>135.35664761919</v>
      </c>
      <c r="C4" s="14">
        <f t="shared" si="0"/>
        <v>166.20451320685999</v>
      </c>
      <c r="D4" s="14">
        <f t="shared" si="0"/>
        <v>163.29101117309</v>
      </c>
      <c r="E4" s="14">
        <f t="shared" si="0"/>
        <v>170.43347044494999</v>
      </c>
      <c r="F4" s="14">
        <f t="shared" si="0"/>
        <v>635.28564244408994</v>
      </c>
      <c r="G4" s="14">
        <f t="shared" si="0"/>
        <v>138.6705843789</v>
      </c>
      <c r="H4" s="14">
        <f t="shared" si="0"/>
        <v>182.62020216857999</v>
      </c>
      <c r="I4" s="14">
        <f t="shared" si="0"/>
        <v>156.14381757663</v>
      </c>
      <c r="J4" s="14">
        <f t="shared" si="0"/>
        <v>122.64536183227</v>
      </c>
      <c r="K4" s="14">
        <f t="shared" si="0"/>
        <v>600.07996595638008</v>
      </c>
      <c r="L4"/>
      <c r="M4"/>
    </row>
    <row r="5" spans="1:13" outlineLevel="1" x14ac:dyDescent="0.2">
      <c r="A5" s="15" t="s">
        <v>1</v>
      </c>
      <c r="B5" s="16">
        <f t="shared" ref="B5:K5" si="1">B6+B15</f>
        <v>106.78107629134999</v>
      </c>
      <c r="C5" s="16">
        <f t="shared" si="1"/>
        <v>143.99453655116</v>
      </c>
      <c r="D5" s="16">
        <f t="shared" si="1"/>
        <v>97.273346963509994</v>
      </c>
      <c r="E5" s="16">
        <f t="shared" si="1"/>
        <v>151.39157383864</v>
      </c>
      <c r="F5" s="16">
        <f t="shared" si="1"/>
        <v>499.44053364465998</v>
      </c>
      <c r="G5" s="16">
        <f t="shared" si="1"/>
        <v>89.024689680869997</v>
      </c>
      <c r="H5" s="16">
        <f t="shared" si="1"/>
        <v>156.69569319753998</v>
      </c>
      <c r="I5" s="16">
        <f t="shared" si="1"/>
        <v>34.647835063110001</v>
      </c>
      <c r="J5" s="16">
        <f t="shared" si="1"/>
        <v>88.728984922379993</v>
      </c>
      <c r="K5" s="16">
        <f t="shared" si="1"/>
        <v>369.09720286390007</v>
      </c>
      <c r="L5"/>
      <c r="M5"/>
    </row>
    <row r="6" spans="1:13" outlineLevel="2" collapsed="1" x14ac:dyDescent="0.2">
      <c r="A6" s="17" t="s">
        <v>2</v>
      </c>
      <c r="B6" s="18">
        <f t="shared" ref="B6:K6" si="2">B7+B9+B11</f>
        <v>19.534534115810001</v>
      </c>
      <c r="C6" s="18">
        <f t="shared" si="2"/>
        <v>38.202297018300008</v>
      </c>
      <c r="D6" s="18">
        <f t="shared" si="2"/>
        <v>15.48882294931</v>
      </c>
      <c r="E6" s="18">
        <f t="shared" si="2"/>
        <v>40.594537794190003</v>
      </c>
      <c r="F6" s="18">
        <f t="shared" si="2"/>
        <v>113.82019187761001</v>
      </c>
      <c r="G6" s="18">
        <f t="shared" si="2"/>
        <v>17.50616911805</v>
      </c>
      <c r="H6" s="18">
        <f t="shared" si="2"/>
        <v>80.955665936979997</v>
      </c>
      <c r="I6" s="18">
        <f t="shared" si="2"/>
        <v>10.156790372410001</v>
      </c>
      <c r="J6" s="18">
        <f t="shared" si="2"/>
        <v>40.647621836959999</v>
      </c>
      <c r="K6" s="18">
        <f t="shared" si="2"/>
        <v>149.26624726440002</v>
      </c>
      <c r="L6"/>
      <c r="M6"/>
    </row>
    <row r="7" spans="1:13" hidden="1" outlineLevel="3" collapsed="1" x14ac:dyDescent="0.2">
      <c r="A7" s="5" t="s">
        <v>3</v>
      </c>
      <c r="B7" s="9">
        <f t="shared" ref="B7:K7" si="3">SUM(B8:B8)</f>
        <v>0</v>
      </c>
      <c r="C7" s="9">
        <f t="shared" si="3"/>
        <v>3.7774999999999997E-5</v>
      </c>
      <c r="D7" s="9">
        <f t="shared" si="3"/>
        <v>5.0000000000000002E-5</v>
      </c>
      <c r="E7" s="9">
        <f t="shared" si="3"/>
        <v>1E-4</v>
      </c>
      <c r="F7" s="9">
        <f t="shared" si="3"/>
        <v>1.87775E-4</v>
      </c>
      <c r="G7" s="9">
        <f t="shared" si="3"/>
        <v>0</v>
      </c>
      <c r="H7" s="9">
        <f t="shared" si="3"/>
        <v>0</v>
      </c>
      <c r="I7" s="9">
        <f t="shared" si="3"/>
        <v>2.5750000000000002E-4</v>
      </c>
      <c r="J7" s="9">
        <f t="shared" si="3"/>
        <v>0</v>
      </c>
      <c r="K7" s="9">
        <f t="shared" si="3"/>
        <v>2.5750000000000002E-4</v>
      </c>
      <c r="L7"/>
      <c r="M7"/>
    </row>
    <row r="8" spans="1:13" hidden="1" outlineLevel="4" x14ac:dyDescent="0.2">
      <c r="A8" s="6" t="s">
        <v>4</v>
      </c>
      <c r="B8" s="9"/>
      <c r="C8" s="9">
        <v>3.7774999999999997E-5</v>
      </c>
      <c r="D8" s="9">
        <v>5.0000000000000002E-5</v>
      </c>
      <c r="E8" s="9">
        <v>1E-4</v>
      </c>
      <c r="F8" s="9">
        <v>1.87775E-4</v>
      </c>
      <c r="G8" s="9"/>
      <c r="H8" s="9"/>
      <c r="I8" s="9">
        <v>2.5750000000000002E-4</v>
      </c>
      <c r="J8" s="9"/>
      <c r="K8" s="9">
        <v>2.5750000000000002E-4</v>
      </c>
      <c r="L8"/>
      <c r="M8"/>
    </row>
    <row r="9" spans="1:13" hidden="1" outlineLevel="3" collapsed="1" x14ac:dyDescent="0.2">
      <c r="A9" s="5" t="s">
        <v>5</v>
      </c>
      <c r="B9" s="9">
        <f t="shared" ref="B9:K9" si="4">SUM(B10:B10)</f>
        <v>2.282714772E-2</v>
      </c>
      <c r="C9" s="9">
        <f t="shared" si="4"/>
        <v>2.266862586E-2</v>
      </c>
      <c r="D9" s="9">
        <f t="shared" si="4"/>
        <v>2.2501045609999999E-2</v>
      </c>
      <c r="E9" s="9">
        <f t="shared" si="4"/>
        <v>2.2084359580000001E-2</v>
      </c>
      <c r="F9" s="9">
        <f t="shared" si="4"/>
        <v>9.0081178770000006E-2</v>
      </c>
      <c r="G9" s="9">
        <f t="shared" si="4"/>
        <v>2.1196637170000001E-2</v>
      </c>
      <c r="H9" s="9">
        <f t="shared" si="4"/>
        <v>2.101999853E-2</v>
      </c>
      <c r="I9" s="9">
        <f t="shared" si="4"/>
        <v>2.0834301489999998E-2</v>
      </c>
      <c r="J9" s="9">
        <f t="shared" si="4"/>
        <v>2.041761546E-2</v>
      </c>
      <c r="K9" s="9">
        <f t="shared" si="4"/>
        <v>8.346855265E-2</v>
      </c>
      <c r="L9"/>
      <c r="M9"/>
    </row>
    <row r="10" spans="1:13" hidden="1" outlineLevel="4" x14ac:dyDescent="0.2">
      <c r="A10" s="6" t="s">
        <v>4</v>
      </c>
      <c r="B10" s="9">
        <v>2.282714772E-2</v>
      </c>
      <c r="C10" s="9">
        <v>2.266862586E-2</v>
      </c>
      <c r="D10" s="9">
        <v>2.2501045609999999E-2</v>
      </c>
      <c r="E10" s="9">
        <v>2.2084359580000001E-2</v>
      </c>
      <c r="F10" s="9">
        <v>9.0081178770000006E-2</v>
      </c>
      <c r="G10" s="9">
        <v>2.1196637170000001E-2</v>
      </c>
      <c r="H10" s="9">
        <v>2.101999853E-2</v>
      </c>
      <c r="I10" s="9">
        <v>2.0834301489999998E-2</v>
      </c>
      <c r="J10" s="9">
        <v>2.041761546E-2</v>
      </c>
      <c r="K10" s="9">
        <v>8.346855265E-2</v>
      </c>
      <c r="L10"/>
      <c r="M10"/>
    </row>
    <row r="11" spans="1:13" hidden="1" outlineLevel="3" collapsed="1" x14ac:dyDescent="0.2">
      <c r="A11" s="5" t="s">
        <v>6</v>
      </c>
      <c r="B11" s="9">
        <f t="shared" ref="B11:K11" si="5">SUM(B12:B14)</f>
        <v>19.511706968089999</v>
      </c>
      <c r="C11" s="9">
        <f t="shared" si="5"/>
        <v>38.179590617440006</v>
      </c>
      <c r="D11" s="9">
        <f t="shared" si="5"/>
        <v>15.466271903700001</v>
      </c>
      <c r="E11" s="9">
        <f t="shared" si="5"/>
        <v>40.572353434610001</v>
      </c>
      <c r="F11" s="9">
        <f t="shared" si="5"/>
        <v>113.72992292384001</v>
      </c>
      <c r="G11" s="9">
        <f t="shared" si="5"/>
        <v>17.48497248088</v>
      </c>
      <c r="H11" s="9">
        <f t="shared" si="5"/>
        <v>80.934645938450004</v>
      </c>
      <c r="I11" s="9">
        <f t="shared" si="5"/>
        <v>10.135698570920001</v>
      </c>
      <c r="J11" s="9">
        <f t="shared" si="5"/>
        <v>40.627204221500001</v>
      </c>
      <c r="K11" s="9">
        <f t="shared" si="5"/>
        <v>149.18252121175001</v>
      </c>
      <c r="L11"/>
      <c r="M11"/>
    </row>
    <row r="12" spans="1:13" hidden="1" outlineLevel="4" x14ac:dyDescent="0.2">
      <c r="A12" s="6" t="s">
        <v>7</v>
      </c>
      <c r="B12" s="9">
        <v>0.14861408726</v>
      </c>
      <c r="C12" s="9">
        <v>0.17628069400999999</v>
      </c>
      <c r="D12" s="9"/>
      <c r="E12" s="9">
        <v>0.24251954975000001</v>
      </c>
      <c r="F12" s="9">
        <v>0.56741433102000005</v>
      </c>
      <c r="G12" s="9"/>
      <c r="H12" s="9">
        <v>3.3980407560000002E-2</v>
      </c>
      <c r="I12" s="9"/>
      <c r="J12" s="9"/>
      <c r="K12" s="9">
        <v>3.3980407560000002E-2</v>
      </c>
      <c r="L12"/>
      <c r="M12"/>
    </row>
    <row r="13" spans="1:13" hidden="1" outlineLevel="4" x14ac:dyDescent="0.2">
      <c r="A13" s="6" t="s">
        <v>4</v>
      </c>
      <c r="B13" s="9">
        <v>18.52635846626</v>
      </c>
      <c r="C13" s="9">
        <v>36.990731960310001</v>
      </c>
      <c r="D13" s="9">
        <v>14.873250518320001</v>
      </c>
      <c r="E13" s="9">
        <v>39.150991308130003</v>
      </c>
      <c r="F13" s="9">
        <v>109.54133225302</v>
      </c>
      <c r="G13" s="9">
        <v>17.13904999388</v>
      </c>
      <c r="H13" s="9">
        <v>80.366756015700005</v>
      </c>
      <c r="I13" s="9">
        <v>10.135698570920001</v>
      </c>
      <c r="J13" s="9">
        <v>40.359369985530002</v>
      </c>
      <c r="K13" s="9">
        <v>148.00087456603001</v>
      </c>
      <c r="L13"/>
      <c r="M13"/>
    </row>
    <row r="14" spans="1:13" hidden="1" outlineLevel="4" x14ac:dyDescent="0.2">
      <c r="A14" s="6" t="s">
        <v>8</v>
      </c>
      <c r="B14" s="9">
        <v>0.83673441456999997</v>
      </c>
      <c r="C14" s="9">
        <v>1.01257796312</v>
      </c>
      <c r="D14" s="9">
        <v>0.59302138538000004</v>
      </c>
      <c r="E14" s="9">
        <v>1.1788425767299999</v>
      </c>
      <c r="F14" s="9">
        <v>3.6211763397999999</v>
      </c>
      <c r="G14" s="9">
        <v>0.345922487</v>
      </c>
      <c r="H14" s="9">
        <v>0.53390951518999996</v>
      </c>
      <c r="I14" s="9"/>
      <c r="J14" s="9">
        <v>0.26783423597</v>
      </c>
      <c r="K14" s="9">
        <v>1.14766623816</v>
      </c>
      <c r="L14"/>
      <c r="M14"/>
    </row>
    <row r="15" spans="1:13" outlineLevel="2" collapsed="1" x14ac:dyDescent="0.2">
      <c r="A15" s="17" t="s">
        <v>9</v>
      </c>
      <c r="B15" s="18">
        <f t="shared" ref="B15:K15" si="6">B16+B18</f>
        <v>87.246542175539986</v>
      </c>
      <c r="C15" s="18">
        <f t="shared" si="6"/>
        <v>105.79223953285999</v>
      </c>
      <c r="D15" s="18">
        <f t="shared" si="6"/>
        <v>81.784524014199988</v>
      </c>
      <c r="E15" s="18">
        <f t="shared" si="6"/>
        <v>110.79703604445</v>
      </c>
      <c r="F15" s="18">
        <f t="shared" si="6"/>
        <v>385.62034176704998</v>
      </c>
      <c r="G15" s="18">
        <f t="shared" si="6"/>
        <v>71.518520562820001</v>
      </c>
      <c r="H15" s="18">
        <f t="shared" si="6"/>
        <v>75.740027260559998</v>
      </c>
      <c r="I15" s="18">
        <f t="shared" si="6"/>
        <v>24.491044690700001</v>
      </c>
      <c r="J15" s="18">
        <f t="shared" si="6"/>
        <v>48.081363085420001</v>
      </c>
      <c r="K15" s="18">
        <f t="shared" si="6"/>
        <v>219.83095559950002</v>
      </c>
      <c r="L15"/>
      <c r="M15"/>
    </row>
    <row r="16" spans="1:13" hidden="1" outlineLevel="3" collapsed="1" x14ac:dyDescent="0.2">
      <c r="A16" s="5" t="s">
        <v>5</v>
      </c>
      <c r="B16" s="9">
        <f t="shared" ref="B16:K16" si="7">SUM(B17:B17)</f>
        <v>3.3063130619999999E-2</v>
      </c>
      <c r="C16" s="9">
        <f t="shared" si="7"/>
        <v>3.3063130619999999E-2</v>
      </c>
      <c r="D16" s="9">
        <f t="shared" si="7"/>
        <v>3.3063130619999999E-2</v>
      </c>
      <c r="E16" s="9">
        <f t="shared" si="7"/>
        <v>3.3063130619999999E-2</v>
      </c>
      <c r="F16" s="9">
        <f t="shared" si="7"/>
        <v>0.13225252248</v>
      </c>
      <c r="G16" s="9">
        <f t="shared" si="7"/>
        <v>3.3063130619999999E-2</v>
      </c>
      <c r="H16" s="9">
        <f t="shared" si="7"/>
        <v>3.3063130619999999E-2</v>
      </c>
      <c r="I16" s="9">
        <f t="shared" si="7"/>
        <v>3.3063130619999999E-2</v>
      </c>
      <c r="J16" s="9">
        <f t="shared" si="7"/>
        <v>3.3063130619999999E-2</v>
      </c>
      <c r="K16" s="9">
        <f t="shared" si="7"/>
        <v>0.13225252248</v>
      </c>
      <c r="L16"/>
      <c r="M16"/>
    </row>
    <row r="17" spans="1:13" hidden="1" outlineLevel="4" x14ac:dyDescent="0.2">
      <c r="A17" s="6" t="s">
        <v>4</v>
      </c>
      <c r="B17" s="9">
        <v>3.3063130619999999E-2</v>
      </c>
      <c r="C17" s="9">
        <v>3.3063130619999999E-2</v>
      </c>
      <c r="D17" s="9">
        <v>3.3063130619999999E-2</v>
      </c>
      <c r="E17" s="9">
        <v>3.3063130619999999E-2</v>
      </c>
      <c r="F17" s="9">
        <v>0.13225252248</v>
      </c>
      <c r="G17" s="9">
        <v>3.3063130619999999E-2</v>
      </c>
      <c r="H17" s="9">
        <v>3.3063130619999999E-2</v>
      </c>
      <c r="I17" s="9">
        <v>3.3063130619999999E-2</v>
      </c>
      <c r="J17" s="9">
        <v>3.3063130619999999E-2</v>
      </c>
      <c r="K17" s="9">
        <v>0.13225252248</v>
      </c>
      <c r="L17"/>
      <c r="M17"/>
    </row>
    <row r="18" spans="1:13" hidden="1" outlineLevel="3" collapsed="1" x14ac:dyDescent="0.2">
      <c r="A18" s="5" t="s">
        <v>6</v>
      </c>
      <c r="B18" s="9">
        <f t="shared" ref="B18:K18" si="8">SUM(B19:B21)</f>
        <v>87.213479044919993</v>
      </c>
      <c r="C18" s="9">
        <f t="shared" si="8"/>
        <v>105.75917640224</v>
      </c>
      <c r="D18" s="9">
        <f t="shared" si="8"/>
        <v>81.751460883579995</v>
      </c>
      <c r="E18" s="9">
        <f t="shared" si="8"/>
        <v>110.76397291383</v>
      </c>
      <c r="F18" s="9">
        <f t="shared" si="8"/>
        <v>385.48808924457001</v>
      </c>
      <c r="G18" s="9">
        <f t="shared" si="8"/>
        <v>71.485457432200008</v>
      </c>
      <c r="H18" s="9">
        <f t="shared" si="8"/>
        <v>75.706964129940005</v>
      </c>
      <c r="I18" s="9">
        <f t="shared" si="8"/>
        <v>24.45798156008</v>
      </c>
      <c r="J18" s="9">
        <f t="shared" si="8"/>
        <v>48.048299954800001</v>
      </c>
      <c r="K18" s="9">
        <f t="shared" si="8"/>
        <v>219.69870307702001</v>
      </c>
      <c r="L18"/>
      <c r="M18"/>
    </row>
    <row r="19" spans="1:13" hidden="1" outlineLevel="4" x14ac:dyDescent="0.2">
      <c r="A19" s="6" t="s">
        <v>7</v>
      </c>
      <c r="B19" s="9">
        <v>12.388856909699999</v>
      </c>
      <c r="C19" s="9">
        <v>4.1085471126000002</v>
      </c>
      <c r="D19" s="9"/>
      <c r="E19" s="9">
        <v>19.289243980710001</v>
      </c>
      <c r="F19" s="9">
        <v>35.786648003010001</v>
      </c>
      <c r="G19" s="9"/>
      <c r="H19" s="9">
        <v>2.7184326047599998</v>
      </c>
      <c r="I19" s="9"/>
      <c r="J19" s="9"/>
      <c r="K19" s="9">
        <v>2.7184326047599998</v>
      </c>
      <c r="L19"/>
      <c r="M19"/>
    </row>
    <row r="20" spans="1:13" hidden="1" outlineLevel="4" x14ac:dyDescent="0.2">
      <c r="A20" s="6" t="s">
        <v>4</v>
      </c>
      <c r="B20" s="9">
        <v>59.70956173703</v>
      </c>
      <c r="C20" s="9">
        <v>75.107472975990007</v>
      </c>
      <c r="D20" s="9">
        <v>63.655520673529999</v>
      </c>
      <c r="E20" s="9">
        <v>62.471549166270002</v>
      </c>
      <c r="F20" s="9">
        <v>260.94410455282002</v>
      </c>
      <c r="G20" s="9">
        <v>53.154658400119999</v>
      </c>
      <c r="H20" s="9">
        <v>58.606084000000003</v>
      </c>
      <c r="I20" s="9">
        <v>24.45798156008</v>
      </c>
      <c r="J20" s="9">
        <v>34.313210930769998</v>
      </c>
      <c r="K20" s="9">
        <v>170.53193489097001</v>
      </c>
      <c r="L20"/>
      <c r="M20"/>
    </row>
    <row r="21" spans="1:13" hidden="1" outlineLevel="4" x14ac:dyDescent="0.2">
      <c r="A21" s="6" t="s">
        <v>8</v>
      </c>
      <c r="B21" s="9">
        <v>15.11506039819</v>
      </c>
      <c r="C21" s="9">
        <v>26.543156313650002</v>
      </c>
      <c r="D21" s="9">
        <v>18.095940210049999</v>
      </c>
      <c r="E21" s="9">
        <v>29.00317976685</v>
      </c>
      <c r="F21" s="9">
        <v>88.757336688739997</v>
      </c>
      <c r="G21" s="9">
        <v>18.330799032080002</v>
      </c>
      <c r="H21" s="9">
        <v>14.38244752518</v>
      </c>
      <c r="I21" s="9"/>
      <c r="J21" s="9">
        <v>13.73508902403</v>
      </c>
      <c r="K21" s="9">
        <v>46.448335581290003</v>
      </c>
      <c r="L21"/>
      <c r="M21"/>
    </row>
    <row r="22" spans="1:13" outlineLevel="1" x14ac:dyDescent="0.2">
      <c r="A22" s="15" t="s">
        <v>10</v>
      </c>
      <c r="B22" s="16">
        <f t="shared" ref="B22:K22" si="9">B23+B43</f>
        <v>28.575571327840002</v>
      </c>
      <c r="C22" s="16">
        <f t="shared" si="9"/>
        <v>22.209976655699997</v>
      </c>
      <c r="D22" s="16">
        <f t="shared" si="9"/>
        <v>66.017664209579991</v>
      </c>
      <c r="E22" s="16">
        <f t="shared" si="9"/>
        <v>19.041896606310001</v>
      </c>
      <c r="F22" s="16">
        <f t="shared" si="9"/>
        <v>135.84510879942999</v>
      </c>
      <c r="G22" s="16">
        <f t="shared" si="9"/>
        <v>49.645894698029998</v>
      </c>
      <c r="H22" s="16">
        <f t="shared" si="9"/>
        <v>25.924508971040002</v>
      </c>
      <c r="I22" s="16">
        <f t="shared" si="9"/>
        <v>121.49598251352</v>
      </c>
      <c r="J22" s="16">
        <f t="shared" si="9"/>
        <v>33.916376909890005</v>
      </c>
      <c r="K22" s="16">
        <f t="shared" si="9"/>
        <v>230.98276309248001</v>
      </c>
      <c r="L22"/>
      <c r="M22"/>
    </row>
    <row r="23" spans="1:13" outlineLevel="2" collapsed="1" x14ac:dyDescent="0.2">
      <c r="A23" s="17" t="s">
        <v>2</v>
      </c>
      <c r="B23" s="18">
        <f t="shared" ref="B23:K23" si="10">B24+B30+B33+B38</f>
        <v>19.677372108340002</v>
      </c>
      <c r="C23" s="18">
        <f t="shared" si="10"/>
        <v>9.3045843546399993</v>
      </c>
      <c r="D23" s="18">
        <f t="shared" si="10"/>
        <v>20.983565857879999</v>
      </c>
      <c r="E23" s="18">
        <f t="shared" si="10"/>
        <v>8.5246042950200014</v>
      </c>
      <c r="F23" s="18">
        <f t="shared" si="10"/>
        <v>58.490126615880001</v>
      </c>
      <c r="G23" s="18">
        <f t="shared" si="10"/>
        <v>29.07150863435</v>
      </c>
      <c r="H23" s="18">
        <f t="shared" si="10"/>
        <v>14.290006020490001</v>
      </c>
      <c r="I23" s="18">
        <f t="shared" si="10"/>
        <v>25.93075516147</v>
      </c>
      <c r="J23" s="18">
        <f t="shared" si="10"/>
        <v>10.528773114410001</v>
      </c>
      <c r="K23" s="18">
        <f t="shared" si="10"/>
        <v>79.821042930719997</v>
      </c>
      <c r="L23"/>
      <c r="M23"/>
    </row>
    <row r="24" spans="1:13" hidden="1" outlineLevel="3" collapsed="1" x14ac:dyDescent="0.2">
      <c r="A24" s="5" t="s">
        <v>3</v>
      </c>
      <c r="B24" s="9">
        <f t="shared" ref="B24:K24" si="11">SUM(B25:B29)</f>
        <v>1.712932034E-2</v>
      </c>
      <c r="C24" s="9">
        <f t="shared" si="11"/>
        <v>9.7134582279999993E-2</v>
      </c>
      <c r="D24" s="9">
        <f t="shared" si="11"/>
        <v>0.32727333360999999</v>
      </c>
      <c r="E24" s="9">
        <f t="shared" si="11"/>
        <v>0.20271685979999998</v>
      </c>
      <c r="F24" s="9">
        <f t="shared" si="11"/>
        <v>0.64425409603000006</v>
      </c>
      <c r="G24" s="9">
        <f t="shared" si="11"/>
        <v>7.2860222119999998E-2</v>
      </c>
      <c r="H24" s="9">
        <f t="shared" si="11"/>
        <v>6.7941500109999997E-2</v>
      </c>
      <c r="I24" s="9">
        <f t="shared" si="11"/>
        <v>0.18839391908</v>
      </c>
      <c r="J24" s="9">
        <f t="shared" si="11"/>
        <v>0.69322446305999996</v>
      </c>
      <c r="K24" s="9">
        <f t="shared" si="11"/>
        <v>1.0224201043700001</v>
      </c>
      <c r="L24"/>
      <c r="M24"/>
    </row>
    <row r="25" spans="1:13" hidden="1" outlineLevel="4" x14ac:dyDescent="0.2">
      <c r="A25" s="6" t="s">
        <v>7</v>
      </c>
      <c r="B25" s="9">
        <v>2.62785893E-3</v>
      </c>
      <c r="C25" s="9">
        <v>1.86007513E-3</v>
      </c>
      <c r="D25" s="9">
        <v>2.2621175999999999E-3</v>
      </c>
      <c r="E25" s="9">
        <v>2.3400000000000001E-3</v>
      </c>
      <c r="F25" s="9">
        <v>9.0900516600000009E-3</v>
      </c>
      <c r="G25" s="9">
        <v>2.9880000000000002E-3</v>
      </c>
      <c r="H25" s="9">
        <v>2.9880000000000002E-3</v>
      </c>
      <c r="I25" s="9">
        <v>2.9880000000000002E-3</v>
      </c>
      <c r="J25" s="9">
        <v>2.9880000000000002E-3</v>
      </c>
      <c r="K25" s="9">
        <v>1.1952000000000001E-2</v>
      </c>
      <c r="L25"/>
      <c r="M25"/>
    </row>
    <row r="26" spans="1:13" hidden="1" outlineLevel="4" x14ac:dyDescent="0.2">
      <c r="A26" s="6" t="s">
        <v>11</v>
      </c>
      <c r="B26" s="9">
        <v>2.8445427800000002E-3</v>
      </c>
      <c r="C26" s="9"/>
      <c r="D26" s="9"/>
      <c r="E26" s="9"/>
      <c r="F26" s="9">
        <v>2.8445427800000002E-3</v>
      </c>
      <c r="G26" s="9"/>
      <c r="H26" s="9"/>
      <c r="I26" s="9"/>
      <c r="J26" s="9"/>
      <c r="K26" s="9">
        <v>0</v>
      </c>
      <c r="L26"/>
      <c r="M26"/>
    </row>
    <row r="27" spans="1:13" hidden="1" outlineLevel="4" x14ac:dyDescent="0.2">
      <c r="A27" s="6" t="s">
        <v>12</v>
      </c>
      <c r="B27" s="9"/>
      <c r="C27" s="9"/>
      <c r="D27" s="9"/>
      <c r="E27" s="9">
        <v>6.5519999999999999E-4</v>
      </c>
      <c r="F27" s="9">
        <v>6.5519999999999999E-4</v>
      </c>
      <c r="G27" s="9">
        <v>8.7847200000000004E-4</v>
      </c>
      <c r="H27" s="9"/>
      <c r="I27" s="9"/>
      <c r="J27" s="9"/>
      <c r="K27" s="9">
        <v>8.7847200000000004E-4</v>
      </c>
      <c r="L27"/>
      <c r="M27"/>
    </row>
    <row r="28" spans="1:13" hidden="1" outlineLevel="4" x14ac:dyDescent="0.2">
      <c r="A28" s="6" t="s">
        <v>4</v>
      </c>
      <c r="B28" s="9">
        <v>4.2041297000000003E-4</v>
      </c>
      <c r="C28" s="9">
        <v>1.7588967E-3</v>
      </c>
      <c r="D28" s="9">
        <v>1.31E-3</v>
      </c>
      <c r="E28" s="9">
        <v>2.5400000000000002E-3</v>
      </c>
      <c r="F28" s="9">
        <v>6.02930967E-3</v>
      </c>
      <c r="G28" s="9"/>
      <c r="H28" s="9">
        <v>6.0000000000000002E-6</v>
      </c>
      <c r="I28" s="9"/>
      <c r="J28" s="9"/>
      <c r="K28" s="9">
        <v>6.0000000000000002E-6</v>
      </c>
      <c r="L28"/>
      <c r="M28"/>
    </row>
    <row r="29" spans="1:13" hidden="1" outlineLevel="4" x14ac:dyDescent="0.2">
      <c r="A29" s="6" t="s">
        <v>8</v>
      </c>
      <c r="B29" s="9">
        <v>1.123650566E-2</v>
      </c>
      <c r="C29" s="9">
        <v>9.3515610449999995E-2</v>
      </c>
      <c r="D29" s="9">
        <v>0.32370121601000001</v>
      </c>
      <c r="E29" s="9">
        <v>0.19718165979999999</v>
      </c>
      <c r="F29" s="9">
        <v>0.62563499192000005</v>
      </c>
      <c r="G29" s="9">
        <v>6.8993750120000003E-2</v>
      </c>
      <c r="H29" s="9">
        <v>6.494750011E-2</v>
      </c>
      <c r="I29" s="9">
        <v>0.18540591908000001</v>
      </c>
      <c r="J29" s="9">
        <v>0.69023646305999997</v>
      </c>
      <c r="K29" s="9">
        <v>1.00958363237</v>
      </c>
      <c r="L29"/>
      <c r="M29"/>
    </row>
    <row r="30" spans="1:13" hidden="1" outlineLevel="3" collapsed="1" x14ac:dyDescent="0.2">
      <c r="A30" s="5" t="s">
        <v>13</v>
      </c>
      <c r="B30" s="9">
        <f t="shared" ref="B30:K30" si="12">SUM(B31:B32)</f>
        <v>18.06447893276</v>
      </c>
      <c r="C30" s="9">
        <f t="shared" si="12"/>
        <v>6.6325697910199999</v>
      </c>
      <c r="D30" s="9">
        <f t="shared" si="12"/>
        <v>17.998080361160003</v>
      </c>
      <c r="E30" s="9">
        <f t="shared" si="12"/>
        <v>5.1885257895100008</v>
      </c>
      <c r="F30" s="9">
        <f t="shared" si="12"/>
        <v>47.883654874450002</v>
      </c>
      <c r="G30" s="9">
        <f t="shared" si="12"/>
        <v>24.250789022940001</v>
      </c>
      <c r="H30" s="9">
        <f t="shared" si="12"/>
        <v>9.9239243749400003</v>
      </c>
      <c r="I30" s="9">
        <f t="shared" si="12"/>
        <v>21.49544555149</v>
      </c>
      <c r="J30" s="9">
        <f t="shared" si="12"/>
        <v>6.4287672173899999</v>
      </c>
      <c r="K30" s="9">
        <f t="shared" si="12"/>
        <v>62.098926166760002</v>
      </c>
      <c r="L30"/>
      <c r="M30"/>
    </row>
    <row r="31" spans="1:13" hidden="1" outlineLevel="4" x14ac:dyDescent="0.2">
      <c r="A31" s="6" t="s">
        <v>7</v>
      </c>
      <c r="B31" s="9">
        <v>2.4216616376100002</v>
      </c>
      <c r="C31" s="9">
        <v>2.59056653252</v>
      </c>
      <c r="D31" s="9">
        <v>0.70281545586000005</v>
      </c>
      <c r="E31" s="9">
        <v>0.69816329399999999</v>
      </c>
      <c r="F31" s="9">
        <v>6.4132069199900004</v>
      </c>
      <c r="G31" s="9">
        <v>3.6559078944099999</v>
      </c>
      <c r="H31" s="9">
        <v>4.19007686491</v>
      </c>
      <c r="I31" s="9">
        <v>0.90056442296000005</v>
      </c>
      <c r="J31" s="9">
        <v>0.69491970735999997</v>
      </c>
      <c r="K31" s="9">
        <v>9.4414688896399994</v>
      </c>
      <c r="L31"/>
      <c r="M31"/>
    </row>
    <row r="32" spans="1:13" hidden="1" outlineLevel="4" x14ac:dyDescent="0.2">
      <c r="A32" s="6" t="s">
        <v>8</v>
      </c>
      <c r="B32" s="9">
        <v>15.64281729515</v>
      </c>
      <c r="C32" s="9">
        <v>4.0420032585000003</v>
      </c>
      <c r="D32" s="9">
        <v>17.295264905300002</v>
      </c>
      <c r="E32" s="9">
        <v>4.4903624955100003</v>
      </c>
      <c r="F32" s="9">
        <v>41.470447954459999</v>
      </c>
      <c r="G32" s="9">
        <v>20.594881128530002</v>
      </c>
      <c r="H32" s="9">
        <v>5.7338475100300004</v>
      </c>
      <c r="I32" s="9">
        <v>20.594881128530002</v>
      </c>
      <c r="J32" s="9">
        <v>5.7338475100300004</v>
      </c>
      <c r="K32" s="9">
        <v>52.657457277120002</v>
      </c>
      <c r="L32"/>
      <c r="M32"/>
    </row>
    <row r="33" spans="1:13" hidden="1" outlineLevel="3" collapsed="1" x14ac:dyDescent="0.2">
      <c r="A33" s="5" t="s">
        <v>14</v>
      </c>
      <c r="B33" s="9">
        <f t="shared" ref="B33:K33" si="13">SUM(B34:B37)</f>
        <v>3.1494277529999996E-2</v>
      </c>
      <c r="C33" s="9">
        <f t="shared" si="13"/>
        <v>0.18846527516000003</v>
      </c>
      <c r="D33" s="9">
        <f t="shared" si="13"/>
        <v>9.6774630880000004E-2</v>
      </c>
      <c r="E33" s="9">
        <f t="shared" si="13"/>
        <v>0.27728693468999999</v>
      </c>
      <c r="F33" s="9">
        <f t="shared" si="13"/>
        <v>0.59402111826000004</v>
      </c>
      <c r="G33" s="9">
        <f t="shared" si="13"/>
        <v>0.12214796303</v>
      </c>
      <c r="H33" s="9">
        <f t="shared" si="13"/>
        <v>0.38377388978999999</v>
      </c>
      <c r="I33" s="9">
        <f t="shared" si="13"/>
        <v>0.12202879542</v>
      </c>
      <c r="J33" s="9">
        <f t="shared" si="13"/>
        <v>0.35957696170999998</v>
      </c>
      <c r="K33" s="9">
        <f t="shared" si="13"/>
        <v>0.98752760995</v>
      </c>
      <c r="L33"/>
      <c r="M33"/>
    </row>
    <row r="34" spans="1:13" hidden="1" outlineLevel="4" x14ac:dyDescent="0.2">
      <c r="A34" s="6" t="s">
        <v>7</v>
      </c>
      <c r="B34" s="9">
        <v>7.7231832099999998E-3</v>
      </c>
      <c r="C34" s="9">
        <v>0.17055171150000001</v>
      </c>
      <c r="D34" s="9">
        <v>6.8211143850000003E-2</v>
      </c>
      <c r="E34" s="9">
        <v>0.25248688076999998</v>
      </c>
      <c r="F34" s="9">
        <v>0.49897291932999999</v>
      </c>
      <c r="G34" s="9">
        <v>8.7649211769999999E-2</v>
      </c>
      <c r="H34" s="9">
        <v>0.35532288258</v>
      </c>
      <c r="I34" s="9">
        <v>8.8361063929999997E-2</v>
      </c>
      <c r="J34" s="9">
        <v>0.33289431771</v>
      </c>
      <c r="K34" s="9">
        <v>0.86422747599000005</v>
      </c>
      <c r="L34"/>
      <c r="M34"/>
    </row>
    <row r="35" spans="1:13" hidden="1" outlineLevel="4" x14ac:dyDescent="0.2">
      <c r="A35" s="6" t="s">
        <v>11</v>
      </c>
      <c r="B35" s="9"/>
      <c r="C35" s="9">
        <v>5.1086857700000004E-3</v>
      </c>
      <c r="D35" s="9"/>
      <c r="E35" s="9">
        <v>6.3451283399999997E-3</v>
      </c>
      <c r="F35" s="9">
        <v>1.145381411E-2</v>
      </c>
      <c r="G35" s="9"/>
      <c r="H35" s="9">
        <v>6.6510196700000001E-3</v>
      </c>
      <c r="I35" s="9"/>
      <c r="J35" s="9">
        <v>5.5729691899999998E-3</v>
      </c>
      <c r="K35" s="9">
        <v>1.222398886E-2</v>
      </c>
      <c r="L35"/>
      <c r="M35"/>
    </row>
    <row r="36" spans="1:13" hidden="1" outlineLevel="4" x14ac:dyDescent="0.2">
      <c r="A36" s="6" t="s">
        <v>12</v>
      </c>
      <c r="B36" s="9">
        <v>2.3771094319999998E-2</v>
      </c>
      <c r="C36" s="9">
        <v>1.280487789E-2</v>
      </c>
      <c r="D36" s="9">
        <v>2.8563487030000001E-2</v>
      </c>
      <c r="E36" s="9">
        <v>1.7840604730000001E-2</v>
      </c>
      <c r="F36" s="9">
        <v>8.2980063970000004E-2</v>
      </c>
      <c r="G36" s="9">
        <v>3.4498751260000002E-2</v>
      </c>
      <c r="H36" s="9">
        <v>2.1799987539999999E-2</v>
      </c>
      <c r="I36" s="9">
        <v>3.3667731489999998E-2</v>
      </c>
      <c r="J36" s="9">
        <v>2.110967481E-2</v>
      </c>
      <c r="K36" s="9">
        <v>0.1110761451</v>
      </c>
      <c r="L36"/>
      <c r="M36"/>
    </row>
    <row r="37" spans="1:13" hidden="1" outlineLevel="4" x14ac:dyDescent="0.2">
      <c r="A37" s="6" t="s">
        <v>8</v>
      </c>
      <c r="B37" s="9"/>
      <c r="C37" s="9"/>
      <c r="D37" s="9"/>
      <c r="E37" s="9">
        <v>6.1432084999999998E-4</v>
      </c>
      <c r="F37" s="9">
        <v>6.1432084999999998E-4</v>
      </c>
      <c r="G37" s="9"/>
      <c r="H37" s="9"/>
      <c r="I37" s="9"/>
      <c r="J37" s="9"/>
      <c r="K37" s="9">
        <v>0</v>
      </c>
      <c r="L37"/>
      <c r="M37"/>
    </row>
    <row r="38" spans="1:13" hidden="1" outlineLevel="3" collapsed="1" x14ac:dyDescent="0.2">
      <c r="A38" s="5" t="s">
        <v>15</v>
      </c>
      <c r="B38" s="9">
        <f t="shared" ref="B38:K38" si="14">SUM(B39:B42)</f>
        <v>1.56426957771</v>
      </c>
      <c r="C38" s="9">
        <f t="shared" si="14"/>
        <v>2.3864147061800001</v>
      </c>
      <c r="D38" s="9">
        <f t="shared" si="14"/>
        <v>2.5614375322299998</v>
      </c>
      <c r="E38" s="9">
        <f t="shared" si="14"/>
        <v>2.8560747110199998</v>
      </c>
      <c r="F38" s="9">
        <f t="shared" si="14"/>
        <v>9.3681965271400003</v>
      </c>
      <c r="G38" s="9">
        <f t="shared" si="14"/>
        <v>4.6257114262600005</v>
      </c>
      <c r="H38" s="9">
        <f t="shared" si="14"/>
        <v>3.9143662556500001</v>
      </c>
      <c r="I38" s="9">
        <f t="shared" si="14"/>
        <v>4.1248868954799995</v>
      </c>
      <c r="J38" s="9">
        <f t="shared" si="14"/>
        <v>3.0472044722499998</v>
      </c>
      <c r="K38" s="9">
        <f t="shared" si="14"/>
        <v>15.71216904964</v>
      </c>
      <c r="L38"/>
      <c r="M38"/>
    </row>
    <row r="39" spans="1:13" hidden="1" outlineLevel="4" x14ac:dyDescent="0.2">
      <c r="A39" s="6" t="s">
        <v>16</v>
      </c>
      <c r="B39" s="9"/>
      <c r="C39" s="9"/>
      <c r="D39" s="9"/>
      <c r="E39" s="9">
        <v>0.20705973579</v>
      </c>
      <c r="F39" s="9">
        <v>0.20705973579</v>
      </c>
      <c r="G39" s="9"/>
      <c r="H39" s="9">
        <v>0.27977138729000001</v>
      </c>
      <c r="I39" s="9"/>
      <c r="J39" s="9">
        <v>0.28130861368999999</v>
      </c>
      <c r="K39" s="9">
        <v>0.56108000097999999</v>
      </c>
      <c r="L39"/>
      <c r="M39"/>
    </row>
    <row r="40" spans="1:13" hidden="1" outlineLevel="4" x14ac:dyDescent="0.2">
      <c r="A40" s="6" t="s">
        <v>7</v>
      </c>
      <c r="B40" s="9">
        <v>6.1610933299999997E-2</v>
      </c>
      <c r="C40" s="9">
        <v>1.0673920558500001</v>
      </c>
      <c r="D40" s="9">
        <v>8.7703328679999998E-2</v>
      </c>
      <c r="E40" s="9">
        <v>0.59107355991999999</v>
      </c>
      <c r="F40" s="9">
        <v>1.80777987775</v>
      </c>
      <c r="G40" s="9">
        <v>1.0105024649500001</v>
      </c>
      <c r="H40" s="9">
        <v>1.5306839874</v>
      </c>
      <c r="I40" s="9">
        <v>0.70883856304000004</v>
      </c>
      <c r="J40" s="9">
        <v>0.74217165122999995</v>
      </c>
      <c r="K40" s="9">
        <v>3.9921966666199999</v>
      </c>
      <c r="L40"/>
      <c r="M40"/>
    </row>
    <row r="41" spans="1:13" hidden="1" outlineLevel="4" x14ac:dyDescent="0.2">
      <c r="A41" s="6" t="s">
        <v>8</v>
      </c>
      <c r="B41" s="9">
        <v>0.53712973048000001</v>
      </c>
      <c r="C41" s="9">
        <v>0.28713385363999999</v>
      </c>
      <c r="D41" s="9">
        <v>1.2849357618699999</v>
      </c>
      <c r="E41" s="9">
        <v>0.80767163020999999</v>
      </c>
      <c r="F41" s="9">
        <v>2.9168709761999998</v>
      </c>
      <c r="G41" s="9">
        <v>2.0615287686900001</v>
      </c>
      <c r="H41" s="9">
        <v>0.62140570751000002</v>
      </c>
      <c r="I41" s="9">
        <v>1.93707738158</v>
      </c>
      <c r="J41" s="9">
        <v>0.63407420296000006</v>
      </c>
      <c r="K41" s="9">
        <v>5.2540860607399997</v>
      </c>
      <c r="L41"/>
      <c r="M41"/>
    </row>
    <row r="42" spans="1:13" hidden="1" outlineLevel="4" x14ac:dyDescent="0.2">
      <c r="A42" s="6" t="s">
        <v>17</v>
      </c>
      <c r="B42" s="9">
        <v>0.96552891392999995</v>
      </c>
      <c r="C42" s="9">
        <v>1.0318887966900001</v>
      </c>
      <c r="D42" s="9">
        <v>1.1887984416799999</v>
      </c>
      <c r="E42" s="9">
        <v>1.2502697851</v>
      </c>
      <c r="F42" s="9">
        <v>4.4364859373999996</v>
      </c>
      <c r="G42" s="9">
        <v>1.5536801926199999</v>
      </c>
      <c r="H42" s="9">
        <v>1.4825051734500001</v>
      </c>
      <c r="I42" s="9">
        <v>1.47897095086</v>
      </c>
      <c r="J42" s="9">
        <v>1.38965000437</v>
      </c>
      <c r="K42" s="9">
        <v>5.9048063212999997</v>
      </c>
      <c r="L42"/>
      <c r="M42"/>
    </row>
    <row r="43" spans="1:13" outlineLevel="2" collapsed="1" x14ac:dyDescent="0.2">
      <c r="A43" s="17" t="s">
        <v>9</v>
      </c>
      <c r="B43" s="18">
        <f t="shared" ref="B43:K43" si="15">B44+B47+B52</f>
        <v>8.8981992195000004</v>
      </c>
      <c r="C43" s="18">
        <f t="shared" si="15"/>
        <v>12.905392301059999</v>
      </c>
      <c r="D43" s="18">
        <f t="shared" si="15"/>
        <v>45.034098351699996</v>
      </c>
      <c r="E43" s="18">
        <f t="shared" si="15"/>
        <v>10.517292311289999</v>
      </c>
      <c r="F43" s="18">
        <f t="shared" si="15"/>
        <v>77.354982183549993</v>
      </c>
      <c r="G43" s="18">
        <f t="shared" si="15"/>
        <v>20.574386063679999</v>
      </c>
      <c r="H43" s="18">
        <f t="shared" si="15"/>
        <v>11.634502950550001</v>
      </c>
      <c r="I43" s="18">
        <f t="shared" si="15"/>
        <v>95.565227352050002</v>
      </c>
      <c r="J43" s="18">
        <f t="shared" si="15"/>
        <v>23.38760379548</v>
      </c>
      <c r="K43" s="18">
        <f t="shared" si="15"/>
        <v>151.16172016176</v>
      </c>
      <c r="L43"/>
      <c r="M43"/>
    </row>
    <row r="44" spans="1:13" hidden="1" outlineLevel="3" collapsed="1" x14ac:dyDescent="0.2">
      <c r="A44" s="5" t="s">
        <v>13</v>
      </c>
      <c r="B44" s="9">
        <f t="shared" ref="B44:K44" si="16">SUM(B45:B46)</f>
        <v>4.20184649671</v>
      </c>
      <c r="C44" s="9">
        <f t="shared" si="16"/>
        <v>0.43942451070999999</v>
      </c>
      <c r="D44" s="9">
        <f t="shared" si="16"/>
        <v>31.615489289639999</v>
      </c>
      <c r="E44" s="9">
        <f t="shared" si="16"/>
        <v>2.9639099284800001</v>
      </c>
      <c r="F44" s="9">
        <f t="shared" si="16"/>
        <v>39.220670225539997</v>
      </c>
      <c r="G44" s="9">
        <f t="shared" si="16"/>
        <v>2.83183825457</v>
      </c>
      <c r="H44" s="9">
        <f t="shared" si="16"/>
        <v>2.3225434423700002</v>
      </c>
      <c r="I44" s="9">
        <f t="shared" si="16"/>
        <v>66.145770699090008</v>
      </c>
      <c r="J44" s="9">
        <f t="shared" si="16"/>
        <v>2.1634627045500001</v>
      </c>
      <c r="K44" s="9">
        <f t="shared" si="16"/>
        <v>73.46361510058</v>
      </c>
      <c r="L44"/>
      <c r="M44"/>
    </row>
    <row r="45" spans="1:13" hidden="1" outlineLevel="4" x14ac:dyDescent="0.2">
      <c r="A45" s="6" t="s">
        <v>7</v>
      </c>
      <c r="B45" s="9">
        <v>1.4428270430200001</v>
      </c>
      <c r="C45" s="9">
        <v>0.43942451070999999</v>
      </c>
      <c r="D45" s="9">
        <v>1.9639843192899999</v>
      </c>
      <c r="E45" s="9">
        <v>2.9639099284800001</v>
      </c>
      <c r="F45" s="9">
        <v>6.8101458015</v>
      </c>
      <c r="G45" s="9">
        <v>2.83183825457</v>
      </c>
      <c r="H45" s="9">
        <v>2.3225434423700002</v>
      </c>
      <c r="I45" s="9">
        <v>9.9036841006700005</v>
      </c>
      <c r="J45" s="9">
        <v>2.1634627045500001</v>
      </c>
      <c r="K45" s="9">
        <v>17.221528502160002</v>
      </c>
      <c r="L45"/>
      <c r="M45"/>
    </row>
    <row r="46" spans="1:13" hidden="1" outlineLevel="4" x14ac:dyDescent="0.2">
      <c r="A46" s="6" t="s">
        <v>8</v>
      </c>
      <c r="B46" s="9">
        <v>2.7590194536900001</v>
      </c>
      <c r="C46" s="9"/>
      <c r="D46" s="9">
        <v>29.65150497035</v>
      </c>
      <c r="E46" s="9"/>
      <c r="F46" s="9">
        <v>32.410524424039998</v>
      </c>
      <c r="G46" s="9"/>
      <c r="H46" s="9"/>
      <c r="I46" s="9">
        <v>56.242086598420002</v>
      </c>
      <c r="J46" s="9"/>
      <c r="K46" s="9">
        <v>56.242086598420002</v>
      </c>
      <c r="L46"/>
      <c r="M46"/>
    </row>
    <row r="47" spans="1:13" hidden="1" outlineLevel="3" collapsed="1" x14ac:dyDescent="0.2">
      <c r="A47" s="5" t="s">
        <v>14</v>
      </c>
      <c r="B47" s="9">
        <f t="shared" ref="B47:K47" si="17">SUM(B48:B51)</f>
        <v>0.16107450557</v>
      </c>
      <c r="C47" s="9">
        <f t="shared" si="17"/>
        <v>1.0227404795699999</v>
      </c>
      <c r="D47" s="9">
        <f t="shared" si="17"/>
        <v>0.27543389846999999</v>
      </c>
      <c r="E47" s="9">
        <f t="shared" si="17"/>
        <v>1.3808818927399999</v>
      </c>
      <c r="F47" s="9">
        <f t="shared" si="17"/>
        <v>2.8401307763499997</v>
      </c>
      <c r="G47" s="9">
        <f t="shared" si="17"/>
        <v>0.35792371000000001</v>
      </c>
      <c r="H47" s="9">
        <f t="shared" si="17"/>
        <v>1.7382228504700001</v>
      </c>
      <c r="I47" s="9">
        <f t="shared" si="17"/>
        <v>0.40397489954999999</v>
      </c>
      <c r="J47" s="9">
        <f t="shared" si="17"/>
        <v>1.7467468376099999</v>
      </c>
      <c r="K47" s="9">
        <f t="shared" si="17"/>
        <v>4.2468682976299998</v>
      </c>
      <c r="L47"/>
      <c r="M47"/>
    </row>
    <row r="48" spans="1:13" hidden="1" outlineLevel="4" x14ac:dyDescent="0.2">
      <c r="A48" s="6" t="s">
        <v>7</v>
      </c>
      <c r="B48" s="9">
        <v>4.2713555129999997E-2</v>
      </c>
      <c r="C48" s="9">
        <v>0.57670590149000001</v>
      </c>
      <c r="D48" s="9">
        <v>0.13014860262</v>
      </c>
      <c r="E48" s="9">
        <v>0.74504698832000005</v>
      </c>
      <c r="F48" s="9">
        <v>1.49461504756</v>
      </c>
      <c r="G48" s="9">
        <v>0.17240556248</v>
      </c>
      <c r="H48" s="9">
        <v>0.95136769536999999</v>
      </c>
      <c r="I48" s="9">
        <v>0.21845675203000001</v>
      </c>
      <c r="J48" s="9">
        <v>0.95989168251000001</v>
      </c>
      <c r="K48" s="9">
        <v>2.3021216923900001</v>
      </c>
      <c r="L48"/>
      <c r="M48"/>
    </row>
    <row r="49" spans="1:13" hidden="1" outlineLevel="4" x14ac:dyDescent="0.2">
      <c r="A49" s="6" t="s">
        <v>11</v>
      </c>
      <c r="B49" s="9"/>
      <c r="C49" s="9">
        <v>9.3848209079999995E-2</v>
      </c>
      <c r="D49" s="9"/>
      <c r="E49" s="9">
        <v>0.1151554437</v>
      </c>
      <c r="F49" s="9">
        <v>0.20900365277999999</v>
      </c>
      <c r="G49" s="9"/>
      <c r="H49" s="9">
        <v>0.14159854596999999</v>
      </c>
      <c r="I49" s="9"/>
      <c r="J49" s="9">
        <v>0.14159854596999999</v>
      </c>
      <c r="K49" s="9">
        <v>0.28319709193999998</v>
      </c>
      <c r="L49"/>
      <c r="M49"/>
    </row>
    <row r="50" spans="1:13" hidden="1" outlineLevel="4" x14ac:dyDescent="0.2">
      <c r="A50" s="6" t="s">
        <v>12</v>
      </c>
      <c r="B50" s="9">
        <v>0.11836095044</v>
      </c>
      <c r="C50" s="9">
        <v>0.352186369</v>
      </c>
      <c r="D50" s="9">
        <v>0.14528529585</v>
      </c>
      <c r="E50" s="9">
        <v>0.50532143948999997</v>
      </c>
      <c r="F50" s="9">
        <v>1.1211540547800001</v>
      </c>
      <c r="G50" s="9">
        <v>0.18551814752000001</v>
      </c>
      <c r="H50" s="9">
        <v>0.64525660913000005</v>
      </c>
      <c r="I50" s="9">
        <v>0.18551814752000001</v>
      </c>
      <c r="J50" s="9">
        <v>0.64525660913000005</v>
      </c>
      <c r="K50" s="9">
        <v>1.6615495133</v>
      </c>
      <c r="L50"/>
      <c r="M50"/>
    </row>
    <row r="51" spans="1:13" hidden="1" outlineLevel="4" x14ac:dyDescent="0.2">
      <c r="A51" s="6" t="s">
        <v>8</v>
      </c>
      <c r="B51" s="9"/>
      <c r="C51" s="9"/>
      <c r="D51" s="9"/>
      <c r="E51" s="9">
        <v>1.5358021229999999E-2</v>
      </c>
      <c r="F51" s="9">
        <v>1.5358021229999999E-2</v>
      </c>
      <c r="G51" s="9"/>
      <c r="H51" s="9"/>
      <c r="I51" s="9"/>
      <c r="J51" s="9"/>
      <c r="K51" s="9">
        <v>0</v>
      </c>
      <c r="L51"/>
      <c r="M51"/>
    </row>
    <row r="52" spans="1:13" hidden="1" outlineLevel="3" collapsed="1" x14ac:dyDescent="0.2">
      <c r="A52" s="5" t="s">
        <v>15</v>
      </c>
      <c r="B52" s="9">
        <f t="shared" ref="B52:K52" si="18">SUM(B53:B55)</f>
        <v>4.5352782172200001</v>
      </c>
      <c r="C52" s="9">
        <f t="shared" si="18"/>
        <v>11.443227310779999</v>
      </c>
      <c r="D52" s="9">
        <f t="shared" si="18"/>
        <v>13.14317516359</v>
      </c>
      <c r="E52" s="9">
        <f t="shared" si="18"/>
        <v>6.17250049007</v>
      </c>
      <c r="F52" s="9">
        <f t="shared" si="18"/>
        <v>35.294181181659994</v>
      </c>
      <c r="G52" s="9">
        <f t="shared" si="18"/>
        <v>17.384624099109999</v>
      </c>
      <c r="H52" s="9">
        <f t="shared" si="18"/>
        <v>7.5737366577100005</v>
      </c>
      <c r="I52" s="9">
        <f t="shared" si="18"/>
        <v>29.01548175341</v>
      </c>
      <c r="J52" s="9">
        <f t="shared" si="18"/>
        <v>19.47739425332</v>
      </c>
      <c r="K52" s="9">
        <f t="shared" si="18"/>
        <v>73.45123676355</v>
      </c>
      <c r="L52"/>
      <c r="M52"/>
    </row>
    <row r="53" spans="1:13" hidden="1" outlineLevel="4" x14ac:dyDescent="0.2">
      <c r="A53" s="6" t="s">
        <v>7</v>
      </c>
      <c r="B53" s="9">
        <v>0.68244089854000001</v>
      </c>
      <c r="C53" s="9">
        <v>1.8198238651200001</v>
      </c>
      <c r="D53" s="9">
        <v>0.49409028220000001</v>
      </c>
      <c r="E53" s="9">
        <v>2.4552043969900001</v>
      </c>
      <c r="F53" s="9">
        <v>5.4515594428499998</v>
      </c>
      <c r="G53" s="9">
        <v>0.69463062102999995</v>
      </c>
      <c r="H53" s="9">
        <v>2.8124615735299998</v>
      </c>
      <c r="I53" s="9">
        <v>0.69463061703999995</v>
      </c>
      <c r="J53" s="9">
        <v>3.0297421845099999</v>
      </c>
      <c r="K53" s="9">
        <v>7.2314649961099997</v>
      </c>
      <c r="L53"/>
      <c r="M53"/>
    </row>
    <row r="54" spans="1:13" hidden="1" outlineLevel="4" x14ac:dyDescent="0.2">
      <c r="A54" s="6" t="s">
        <v>8</v>
      </c>
      <c r="B54" s="9">
        <v>3.8528373186799998</v>
      </c>
      <c r="C54" s="9">
        <v>3.2265059408800001</v>
      </c>
      <c r="D54" s="9">
        <v>4.8698442479199997</v>
      </c>
      <c r="E54" s="9">
        <v>3.7172960930799999</v>
      </c>
      <c r="F54" s="9">
        <v>15.666483600559999</v>
      </c>
      <c r="G54" s="9">
        <v>6.7565015649499998</v>
      </c>
      <c r="H54" s="9">
        <v>4.7612750841800002</v>
      </c>
      <c r="I54" s="9">
        <v>6.7154842650599997</v>
      </c>
      <c r="J54" s="9">
        <v>4.7757770483800002</v>
      </c>
      <c r="K54" s="9">
        <v>23.009037962570002</v>
      </c>
      <c r="L54"/>
      <c r="M54"/>
    </row>
    <row r="55" spans="1:13" hidden="1" outlineLevel="4" x14ac:dyDescent="0.2">
      <c r="A55" s="6" t="s">
        <v>17</v>
      </c>
      <c r="B55" s="9"/>
      <c r="C55" s="9">
        <v>6.3968975047800001</v>
      </c>
      <c r="D55" s="9">
        <v>7.7792406334699997</v>
      </c>
      <c r="E55" s="9"/>
      <c r="F55" s="9">
        <v>14.17613813825</v>
      </c>
      <c r="G55" s="9">
        <v>9.9334919131300001</v>
      </c>
      <c r="H55" s="9"/>
      <c r="I55" s="9">
        <v>21.60536687131</v>
      </c>
      <c r="J55" s="9">
        <v>11.671875020430001</v>
      </c>
      <c r="K55" s="9">
        <v>43.210733804870003</v>
      </c>
      <c r="L55"/>
      <c r="M55"/>
    </row>
    <row r="56" spans="1:13" x14ac:dyDescent="0.2">
      <c r="A56" s="20" t="s">
        <v>24</v>
      </c>
      <c r="B56" s="20"/>
      <c r="C56" s="20"/>
      <c r="D56" s="20"/>
      <c r="E56" s="20"/>
      <c r="F56" s="20"/>
    </row>
    <row r="58" spans="1:13" s="12" customFormat="1" x14ac:dyDescent="0.2">
      <c r="A58" s="11"/>
      <c r="B58" s="11">
        <v>2024</v>
      </c>
      <c r="C58" s="11">
        <v>2025</v>
      </c>
      <c r="D58" s="11">
        <v>2026</v>
      </c>
      <c r="E58" s="11">
        <v>2027</v>
      </c>
      <c r="F58" s="11">
        <v>2028</v>
      </c>
      <c r="G58" s="11">
        <v>2029</v>
      </c>
      <c r="H58" s="11">
        <v>2030</v>
      </c>
      <c r="I58" s="11">
        <v>2031</v>
      </c>
      <c r="J58" s="11">
        <v>2032</v>
      </c>
      <c r="K58" s="11">
        <v>2033</v>
      </c>
      <c r="L58" s="11">
        <v>2034</v>
      </c>
      <c r="M58" s="11">
        <v>2035</v>
      </c>
    </row>
    <row r="59" spans="1:13" x14ac:dyDescent="0.2">
      <c r="A59" s="13" t="s">
        <v>0</v>
      </c>
      <c r="B59" s="14">
        <f t="shared" ref="B59:M59" si="19">B60+B77</f>
        <v>413.92610995762999</v>
      </c>
      <c r="C59" s="14">
        <f t="shared" si="19"/>
        <v>334.96894683297</v>
      </c>
      <c r="D59" s="14">
        <f t="shared" si="19"/>
        <v>293.78236236033001</v>
      </c>
      <c r="E59" s="14">
        <f t="shared" si="19"/>
        <v>233.99879652641999</v>
      </c>
      <c r="F59" s="14">
        <f t="shared" si="19"/>
        <v>220.5321751148</v>
      </c>
      <c r="G59" s="14">
        <f t="shared" si="19"/>
        <v>231.02979077252999</v>
      </c>
      <c r="H59" s="14">
        <f t="shared" si="19"/>
        <v>202.37065173706003</v>
      </c>
      <c r="I59" s="14">
        <f t="shared" si="19"/>
        <v>234.29769985210001</v>
      </c>
      <c r="J59" s="14">
        <f t="shared" si="19"/>
        <v>216.76510214785998</v>
      </c>
      <c r="K59" s="14">
        <f t="shared" si="19"/>
        <v>218.28834268616001</v>
      </c>
      <c r="L59" s="14">
        <f t="shared" si="19"/>
        <v>77.828610002099992</v>
      </c>
      <c r="M59" s="14">
        <f t="shared" si="19"/>
        <v>126.57075543966002</v>
      </c>
    </row>
    <row r="60" spans="1:13" outlineLevel="1" x14ac:dyDescent="0.2">
      <c r="A60" s="15" t="s">
        <v>1</v>
      </c>
      <c r="B60" s="16">
        <f t="shared" ref="B60:M60" si="20">B61+B70</f>
        <v>192.55813955146999</v>
      </c>
      <c r="C60" s="16">
        <f t="shared" si="20"/>
        <v>151.10115152830002</v>
      </c>
      <c r="D60" s="16">
        <f t="shared" si="20"/>
        <v>106.03806238916999</v>
      </c>
      <c r="E60" s="16">
        <f t="shared" si="20"/>
        <v>112.052678155</v>
      </c>
      <c r="F60" s="16">
        <f t="shared" si="20"/>
        <v>101.21421997296</v>
      </c>
      <c r="G60" s="16">
        <f t="shared" si="20"/>
        <v>92.02220052829</v>
      </c>
      <c r="H60" s="16">
        <f t="shared" si="20"/>
        <v>102.40598390216</v>
      </c>
      <c r="I60" s="16">
        <f t="shared" si="20"/>
        <v>120.22141817515001</v>
      </c>
      <c r="J60" s="16">
        <f t="shared" si="20"/>
        <v>102.49236396126</v>
      </c>
      <c r="K60" s="16">
        <f t="shared" si="20"/>
        <v>100.54646296549001</v>
      </c>
      <c r="L60" s="16">
        <f t="shared" si="20"/>
        <v>54.107132356960001</v>
      </c>
      <c r="M60" s="16">
        <f t="shared" si="20"/>
        <v>62.134592317760003</v>
      </c>
    </row>
    <row r="61" spans="1:13" outlineLevel="2" collapsed="1" x14ac:dyDescent="0.2">
      <c r="A61" s="17" t="s">
        <v>2</v>
      </c>
      <c r="B61" s="18">
        <f t="shared" ref="B61:M61" si="21">B62+B64+B66</f>
        <v>121.75843016786</v>
      </c>
      <c r="C61" s="18">
        <f t="shared" si="21"/>
        <v>82.995974005820003</v>
      </c>
      <c r="D61" s="18">
        <f t="shared" si="21"/>
        <v>76.41943934791</v>
      </c>
      <c r="E61" s="18">
        <f t="shared" si="21"/>
        <v>74.384627459209995</v>
      </c>
      <c r="F61" s="18">
        <f t="shared" si="21"/>
        <v>69.951287450479995</v>
      </c>
      <c r="G61" s="18">
        <f t="shared" si="21"/>
        <v>67.50926800581</v>
      </c>
      <c r="H61" s="18">
        <f t="shared" si="21"/>
        <v>65.355930379680004</v>
      </c>
      <c r="I61" s="18">
        <f t="shared" si="21"/>
        <v>62.03036766356</v>
      </c>
      <c r="J61" s="18">
        <f t="shared" si="21"/>
        <v>57.461412438779995</v>
      </c>
      <c r="K61" s="18">
        <f t="shared" si="21"/>
        <v>47.566346443010005</v>
      </c>
      <c r="L61" s="18">
        <f t="shared" si="21"/>
        <v>41.877135834480001</v>
      </c>
      <c r="M61" s="18">
        <f t="shared" si="21"/>
        <v>43.064595794780004</v>
      </c>
    </row>
    <row r="62" spans="1:13" hidden="1" outlineLevel="3" collapsed="1" x14ac:dyDescent="0.2">
      <c r="A62" s="5" t="s">
        <v>3</v>
      </c>
      <c r="B62" s="9">
        <f t="shared" ref="B62:M62" si="22">SUM(B63:B63)</f>
        <v>2.5750000000000002E-4</v>
      </c>
      <c r="C62" s="9">
        <f t="shared" si="22"/>
        <v>0</v>
      </c>
      <c r="D62" s="9">
        <f t="shared" si="22"/>
        <v>0</v>
      </c>
      <c r="E62" s="9">
        <f t="shared" si="22"/>
        <v>0</v>
      </c>
      <c r="F62" s="9">
        <f t="shared" si="22"/>
        <v>0</v>
      </c>
      <c r="G62" s="9">
        <f t="shared" si="22"/>
        <v>0</v>
      </c>
      <c r="H62" s="9">
        <f t="shared" si="22"/>
        <v>0</v>
      </c>
      <c r="I62" s="9">
        <f t="shared" si="22"/>
        <v>0</v>
      </c>
      <c r="J62" s="9">
        <f t="shared" si="22"/>
        <v>0</v>
      </c>
      <c r="K62" s="9">
        <f t="shared" si="22"/>
        <v>0</v>
      </c>
      <c r="L62" s="9">
        <f t="shared" si="22"/>
        <v>0</v>
      </c>
      <c r="M62" s="9">
        <f t="shared" si="22"/>
        <v>0</v>
      </c>
    </row>
    <row r="63" spans="1:13" hidden="1" outlineLevel="4" x14ac:dyDescent="0.2">
      <c r="A63" s="6" t="s">
        <v>4</v>
      </c>
      <c r="B63" s="9">
        <v>2.5750000000000002E-4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idden="1" outlineLevel="3" collapsed="1" x14ac:dyDescent="0.2">
      <c r="A64" s="5" t="s">
        <v>5</v>
      </c>
      <c r="B64" s="9">
        <f t="shared" ref="B64:M64" si="23">SUM(B65:B65)</f>
        <v>7.6862745080000003E-2</v>
      </c>
      <c r="C64" s="9">
        <f t="shared" si="23"/>
        <v>7.0243300420000002E-2</v>
      </c>
      <c r="D64" s="9">
        <f t="shared" si="23"/>
        <v>6.3630674289999994E-2</v>
      </c>
      <c r="E64" s="9">
        <f t="shared" si="23"/>
        <v>5.7018048170000002E-2</v>
      </c>
      <c r="F64" s="9">
        <f t="shared" si="23"/>
        <v>5.0412240580000003E-2</v>
      </c>
      <c r="G64" s="9">
        <f t="shared" si="23"/>
        <v>4.3792795910000001E-2</v>
      </c>
      <c r="H64" s="9">
        <f t="shared" si="23"/>
        <v>3.7180169780000001E-2</v>
      </c>
      <c r="I64" s="9">
        <f t="shared" si="23"/>
        <v>3.0567543660000002E-2</v>
      </c>
      <c r="J64" s="9">
        <f t="shared" si="23"/>
        <v>2.3961736080000001E-2</v>
      </c>
      <c r="K64" s="9">
        <f t="shared" si="23"/>
        <v>1.7342291409999998E-2</v>
      </c>
      <c r="L64" s="9">
        <f t="shared" si="23"/>
        <v>1.072966528E-2</v>
      </c>
      <c r="M64" s="9">
        <f t="shared" si="23"/>
        <v>4.1170391799999996E-3</v>
      </c>
    </row>
    <row r="65" spans="1:13" hidden="1" outlineLevel="4" x14ac:dyDescent="0.2">
      <c r="A65" s="6" t="s">
        <v>4</v>
      </c>
      <c r="B65" s="9">
        <v>7.6862745080000003E-2</v>
      </c>
      <c r="C65" s="9">
        <v>7.0243300420000002E-2</v>
      </c>
      <c r="D65" s="9">
        <v>6.3630674289999994E-2</v>
      </c>
      <c r="E65" s="9">
        <v>5.7018048170000002E-2</v>
      </c>
      <c r="F65" s="9">
        <v>5.0412240580000003E-2</v>
      </c>
      <c r="G65" s="9">
        <v>4.3792795910000001E-2</v>
      </c>
      <c r="H65" s="9">
        <v>3.7180169780000001E-2</v>
      </c>
      <c r="I65" s="9">
        <v>3.0567543660000002E-2</v>
      </c>
      <c r="J65" s="9">
        <v>2.3961736080000001E-2</v>
      </c>
      <c r="K65" s="9">
        <v>1.7342291409999998E-2</v>
      </c>
      <c r="L65" s="9">
        <v>1.072966528E-2</v>
      </c>
      <c r="M65" s="9">
        <v>4.1170391799999996E-3</v>
      </c>
    </row>
    <row r="66" spans="1:13" hidden="1" outlineLevel="3" collapsed="1" x14ac:dyDescent="0.2">
      <c r="A66" s="5" t="s">
        <v>6</v>
      </c>
      <c r="B66" s="9">
        <f t="shared" ref="B66:M66" si="24">SUM(B67:B69)</f>
        <v>121.68130992278</v>
      </c>
      <c r="C66" s="9">
        <f t="shared" si="24"/>
        <v>82.925730705399999</v>
      </c>
      <c r="D66" s="9">
        <f t="shared" si="24"/>
        <v>76.355808673620004</v>
      </c>
      <c r="E66" s="9">
        <f t="shared" si="24"/>
        <v>74.327609411040001</v>
      </c>
      <c r="F66" s="9">
        <f t="shared" si="24"/>
        <v>69.900875209899993</v>
      </c>
      <c r="G66" s="9">
        <f t="shared" si="24"/>
        <v>67.465475209900006</v>
      </c>
      <c r="H66" s="9">
        <f t="shared" si="24"/>
        <v>65.318750209900003</v>
      </c>
      <c r="I66" s="9">
        <f t="shared" si="24"/>
        <v>61.999800119900002</v>
      </c>
      <c r="J66" s="9">
        <f t="shared" si="24"/>
        <v>57.437450702699998</v>
      </c>
      <c r="K66" s="9">
        <f t="shared" si="24"/>
        <v>47.549004151600002</v>
      </c>
      <c r="L66" s="9">
        <f t="shared" si="24"/>
        <v>41.866406169199998</v>
      </c>
      <c r="M66" s="9">
        <f t="shared" si="24"/>
        <v>43.060478755600002</v>
      </c>
    </row>
    <row r="67" spans="1:13" hidden="1" outlineLevel="4" x14ac:dyDescent="0.2">
      <c r="A67" s="6" t="s">
        <v>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idden="1" outlineLevel="4" x14ac:dyDescent="0.2">
      <c r="A68" s="6" t="s">
        <v>4</v>
      </c>
      <c r="B68" s="9">
        <v>121.68130992278</v>
      </c>
      <c r="C68" s="9">
        <v>82.925730705399999</v>
      </c>
      <c r="D68" s="9">
        <v>76.355808673620004</v>
      </c>
      <c r="E68" s="9">
        <v>74.327609411040001</v>
      </c>
      <c r="F68" s="9">
        <v>69.900875209899993</v>
      </c>
      <c r="G68" s="9">
        <v>67.465475209900006</v>
      </c>
      <c r="H68" s="9">
        <v>65.318750209900003</v>
      </c>
      <c r="I68" s="9">
        <v>61.999800119900002</v>
      </c>
      <c r="J68" s="9">
        <v>57.437450702699998</v>
      </c>
      <c r="K68" s="9">
        <v>47.549004151600002</v>
      </c>
      <c r="L68" s="9">
        <v>41.866406169199998</v>
      </c>
      <c r="M68" s="9">
        <v>43.060478755600002</v>
      </c>
    </row>
    <row r="69" spans="1:13" hidden="1" outlineLevel="4" x14ac:dyDescent="0.2">
      <c r="A69" s="6" t="s">
        <v>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outlineLevel="2" collapsed="1" x14ac:dyDescent="0.2">
      <c r="A70" s="17" t="s">
        <v>9</v>
      </c>
      <c r="B70" s="18">
        <f t="shared" ref="B70:M70" si="25">B71+B73</f>
        <v>70.799709383610008</v>
      </c>
      <c r="C70" s="18">
        <f t="shared" si="25"/>
        <v>68.105177522480005</v>
      </c>
      <c r="D70" s="18">
        <f t="shared" si="25"/>
        <v>29.618623041260001</v>
      </c>
      <c r="E70" s="18">
        <f t="shared" si="25"/>
        <v>37.668050695790001</v>
      </c>
      <c r="F70" s="18">
        <f t="shared" si="25"/>
        <v>31.262932522480003</v>
      </c>
      <c r="G70" s="18">
        <f t="shared" si="25"/>
        <v>24.512932522480003</v>
      </c>
      <c r="H70" s="18">
        <f t="shared" si="25"/>
        <v>37.050053522479999</v>
      </c>
      <c r="I70" s="18">
        <f t="shared" si="25"/>
        <v>58.191050511589999</v>
      </c>
      <c r="J70" s="18">
        <f t="shared" si="25"/>
        <v>45.030951522480002</v>
      </c>
      <c r="K70" s="18">
        <f t="shared" si="25"/>
        <v>52.980116522480003</v>
      </c>
      <c r="L70" s="18">
        <f t="shared" si="25"/>
        <v>12.22999652248</v>
      </c>
      <c r="M70" s="18">
        <f t="shared" si="25"/>
        <v>19.069996522979999</v>
      </c>
    </row>
    <row r="71" spans="1:13" hidden="1" outlineLevel="3" collapsed="1" x14ac:dyDescent="0.2">
      <c r="A71" s="5" t="s">
        <v>5</v>
      </c>
      <c r="B71" s="9">
        <f t="shared" ref="B71:M71" si="26">SUM(B72:B72)</f>
        <v>0.13225252248</v>
      </c>
      <c r="C71" s="9">
        <f t="shared" si="26"/>
        <v>0.13225252248</v>
      </c>
      <c r="D71" s="9">
        <f t="shared" si="26"/>
        <v>0.13225252248</v>
      </c>
      <c r="E71" s="9">
        <f t="shared" si="26"/>
        <v>0.13225252248</v>
      </c>
      <c r="F71" s="9">
        <f t="shared" si="26"/>
        <v>0.13225252248</v>
      </c>
      <c r="G71" s="9">
        <f t="shared" si="26"/>
        <v>0.13225252248</v>
      </c>
      <c r="H71" s="9">
        <f t="shared" si="26"/>
        <v>0.13225252248</v>
      </c>
      <c r="I71" s="9">
        <f t="shared" si="26"/>
        <v>0.13225252248</v>
      </c>
      <c r="J71" s="9">
        <f t="shared" si="26"/>
        <v>0.13225252248</v>
      </c>
      <c r="K71" s="9">
        <f t="shared" si="26"/>
        <v>0.13225252248</v>
      </c>
      <c r="L71" s="9">
        <f t="shared" si="26"/>
        <v>0.13225252248</v>
      </c>
      <c r="M71" s="9">
        <f t="shared" si="26"/>
        <v>0.13225252298000001</v>
      </c>
    </row>
    <row r="72" spans="1:13" hidden="1" outlineLevel="4" x14ac:dyDescent="0.2">
      <c r="A72" s="6" t="s">
        <v>4</v>
      </c>
      <c r="B72" s="9">
        <v>0.13225252248</v>
      </c>
      <c r="C72" s="9">
        <v>0.13225252248</v>
      </c>
      <c r="D72" s="9">
        <v>0.13225252248</v>
      </c>
      <c r="E72" s="9">
        <v>0.13225252248</v>
      </c>
      <c r="F72" s="9">
        <v>0.13225252248</v>
      </c>
      <c r="G72" s="9">
        <v>0.13225252248</v>
      </c>
      <c r="H72" s="9">
        <v>0.13225252248</v>
      </c>
      <c r="I72" s="9">
        <v>0.13225252248</v>
      </c>
      <c r="J72" s="9">
        <v>0.13225252248</v>
      </c>
      <c r="K72" s="9">
        <v>0.13225252248</v>
      </c>
      <c r="L72" s="9">
        <v>0.13225252248</v>
      </c>
      <c r="M72" s="9">
        <v>0.13225252298000001</v>
      </c>
    </row>
    <row r="73" spans="1:13" hidden="1" outlineLevel="3" collapsed="1" x14ac:dyDescent="0.2">
      <c r="A73" s="5" t="s">
        <v>6</v>
      </c>
      <c r="B73" s="9">
        <f t="shared" ref="B73:M73" si="27">SUM(B74:B76)</f>
        <v>70.667456861130006</v>
      </c>
      <c r="C73" s="9">
        <f t="shared" si="27"/>
        <v>67.972925000000004</v>
      </c>
      <c r="D73" s="9">
        <f t="shared" si="27"/>
        <v>29.486370518779999</v>
      </c>
      <c r="E73" s="9">
        <f t="shared" si="27"/>
        <v>37.535798173309999</v>
      </c>
      <c r="F73" s="9">
        <f t="shared" si="27"/>
        <v>31.130680000000002</v>
      </c>
      <c r="G73" s="9">
        <f t="shared" si="27"/>
        <v>24.380680000000002</v>
      </c>
      <c r="H73" s="9">
        <f t="shared" si="27"/>
        <v>36.917800999999997</v>
      </c>
      <c r="I73" s="9">
        <f t="shared" si="27"/>
        <v>58.058797989109998</v>
      </c>
      <c r="J73" s="9">
        <f t="shared" si="27"/>
        <v>44.898699000000001</v>
      </c>
      <c r="K73" s="9">
        <f t="shared" si="27"/>
        <v>52.847864000000001</v>
      </c>
      <c r="L73" s="9">
        <f t="shared" si="27"/>
        <v>12.097744</v>
      </c>
      <c r="M73" s="9">
        <f t="shared" si="27"/>
        <v>18.937743999999999</v>
      </c>
    </row>
    <row r="74" spans="1:13" hidden="1" outlineLevel="4" x14ac:dyDescent="0.2">
      <c r="A74" s="6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idden="1" outlineLevel="4" x14ac:dyDescent="0.2">
      <c r="A75" s="6" t="s">
        <v>4</v>
      </c>
      <c r="B75" s="9">
        <v>70.667456861130006</v>
      </c>
      <c r="C75" s="9">
        <v>67.972925000000004</v>
      </c>
      <c r="D75" s="9">
        <v>29.486370518779999</v>
      </c>
      <c r="E75" s="9">
        <v>37.535798173309999</v>
      </c>
      <c r="F75" s="9">
        <v>31.130680000000002</v>
      </c>
      <c r="G75" s="9">
        <v>24.380680000000002</v>
      </c>
      <c r="H75" s="9">
        <v>36.917800999999997</v>
      </c>
      <c r="I75" s="9">
        <v>58.058797989109998</v>
      </c>
      <c r="J75" s="9">
        <v>44.898699000000001</v>
      </c>
      <c r="K75" s="9">
        <v>52.847864000000001</v>
      </c>
      <c r="L75" s="9">
        <v>12.097744</v>
      </c>
      <c r="M75" s="9">
        <v>18.937743999999999</v>
      </c>
    </row>
    <row r="76" spans="1:13" hidden="1" outlineLevel="4" x14ac:dyDescent="0.2">
      <c r="A76" s="6" t="s">
        <v>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outlineLevel="1" x14ac:dyDescent="0.2">
      <c r="A77" s="15" t="s">
        <v>10</v>
      </c>
      <c r="B77" s="16">
        <f t="shared" ref="B77:M77" si="28">B78+B98</f>
        <v>221.36797040616</v>
      </c>
      <c r="C77" s="16">
        <f t="shared" si="28"/>
        <v>183.86779530467001</v>
      </c>
      <c r="D77" s="16">
        <f t="shared" si="28"/>
        <v>187.74429997115999</v>
      </c>
      <c r="E77" s="16">
        <f t="shared" si="28"/>
        <v>121.94611837142</v>
      </c>
      <c r="F77" s="16">
        <f t="shared" si="28"/>
        <v>119.31795514183999</v>
      </c>
      <c r="G77" s="16">
        <f t="shared" si="28"/>
        <v>139.00759024423999</v>
      </c>
      <c r="H77" s="16">
        <f t="shared" si="28"/>
        <v>99.964667834900013</v>
      </c>
      <c r="I77" s="16">
        <f t="shared" si="28"/>
        <v>114.07628167695</v>
      </c>
      <c r="J77" s="16">
        <f t="shared" si="28"/>
        <v>114.27273818659999</v>
      </c>
      <c r="K77" s="16">
        <f t="shared" si="28"/>
        <v>117.74187972067</v>
      </c>
      <c r="L77" s="16">
        <f t="shared" si="28"/>
        <v>23.721477645139998</v>
      </c>
      <c r="M77" s="16">
        <f t="shared" si="28"/>
        <v>64.436163121900009</v>
      </c>
    </row>
    <row r="78" spans="1:13" outlineLevel="2" collapsed="1" x14ac:dyDescent="0.2">
      <c r="A78" s="17" t="s">
        <v>2</v>
      </c>
      <c r="B78" s="18">
        <f t="shared" ref="B78:M78" si="29">B79+B85+B88+B93</f>
        <v>50.480800437959999</v>
      </c>
      <c r="C78" s="18">
        <f t="shared" si="29"/>
        <v>45.288046187620004</v>
      </c>
      <c r="D78" s="18">
        <f t="shared" si="29"/>
        <v>36.986035114789999</v>
      </c>
      <c r="E78" s="18">
        <f t="shared" si="29"/>
        <v>30.119016129290003</v>
      </c>
      <c r="F78" s="18">
        <f t="shared" si="29"/>
        <v>26.56238219778</v>
      </c>
      <c r="G78" s="18">
        <f t="shared" si="29"/>
        <v>19.80404818449</v>
      </c>
      <c r="H78" s="18">
        <f t="shared" si="29"/>
        <v>17.223044805400001</v>
      </c>
      <c r="I78" s="18">
        <f t="shared" si="29"/>
        <v>17.072523723160003</v>
      </c>
      <c r="J78" s="18">
        <f t="shared" si="29"/>
        <v>15.00257713071</v>
      </c>
      <c r="K78" s="18">
        <f t="shared" si="29"/>
        <v>9.1320967165100004</v>
      </c>
      <c r="L78" s="18">
        <f t="shared" si="29"/>
        <v>6.0810083392700003</v>
      </c>
      <c r="M78" s="18">
        <f t="shared" si="29"/>
        <v>6.3983549221600002</v>
      </c>
    </row>
    <row r="79" spans="1:13" hidden="1" outlineLevel="3" collapsed="1" x14ac:dyDescent="0.2">
      <c r="A79" s="5" t="s">
        <v>3</v>
      </c>
      <c r="B79" s="9">
        <f t="shared" ref="B79:M79" si="30">SUM(B80:B84)</f>
        <v>0.62980460131000005</v>
      </c>
      <c r="C79" s="9">
        <f t="shared" si="30"/>
        <v>8.8821500049999988E-2</v>
      </c>
      <c r="D79" s="9">
        <f t="shared" si="30"/>
        <v>8.10860001E-2</v>
      </c>
      <c r="E79" s="9">
        <f t="shared" si="30"/>
        <v>8.10860001E-2</v>
      </c>
      <c r="F79" s="9">
        <f t="shared" si="30"/>
        <v>8.1079500099999993E-2</v>
      </c>
      <c r="G79" s="9">
        <f t="shared" si="30"/>
        <v>7.8150450099999991E-2</v>
      </c>
      <c r="H79" s="9">
        <f t="shared" si="30"/>
        <v>7.7683500099999997E-2</v>
      </c>
      <c r="I79" s="9">
        <f t="shared" si="30"/>
        <v>7.6860000040000001E-2</v>
      </c>
      <c r="J79" s="9">
        <f t="shared" si="30"/>
        <v>7.6860000040000001E-2</v>
      </c>
      <c r="K79" s="9">
        <f t="shared" si="30"/>
        <v>7.6860000040000001E-2</v>
      </c>
      <c r="L79" s="9">
        <f t="shared" si="30"/>
        <v>7.6860000040000001E-2</v>
      </c>
      <c r="M79" s="9">
        <f t="shared" si="30"/>
        <v>8.235000009E-2</v>
      </c>
    </row>
    <row r="80" spans="1:13" hidden="1" outlineLevel="4" x14ac:dyDescent="0.2">
      <c r="A80" s="6" t="s">
        <v>7</v>
      </c>
      <c r="B80" s="9">
        <v>8.4672001200000006E-3</v>
      </c>
      <c r="C80" s="9">
        <v>3.7200000000000002E-3</v>
      </c>
      <c r="D80" s="9">
        <v>3.3960000000000001E-3</v>
      </c>
      <c r="E80" s="9">
        <v>3.3960000000000001E-3</v>
      </c>
      <c r="F80" s="9">
        <v>3.3960000000000001E-3</v>
      </c>
      <c r="G80" s="9">
        <v>4.6694999999999999E-4</v>
      </c>
      <c r="H80" s="9"/>
      <c r="I80" s="9"/>
      <c r="J80" s="9"/>
      <c r="K80" s="9"/>
      <c r="L80" s="9"/>
      <c r="M80" s="9"/>
    </row>
    <row r="81" spans="1:13" hidden="1" outlineLevel="4" x14ac:dyDescent="0.2">
      <c r="A81" s="6" t="s">
        <v>11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idden="1" outlineLevel="4" x14ac:dyDescent="0.2">
      <c r="A82" s="6" t="s">
        <v>12</v>
      </c>
      <c r="B82" s="9">
        <v>6.5338560999999998E-4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idden="1" outlineLevel="4" x14ac:dyDescent="0.2">
      <c r="A83" s="6" t="s">
        <v>4</v>
      </c>
      <c r="B83" s="9">
        <v>3.5065000000000001E-3</v>
      </c>
      <c r="C83" s="9">
        <v>6.4999999999999996E-6</v>
      </c>
      <c r="D83" s="9">
        <v>6.4999999999999996E-6</v>
      </c>
      <c r="E83" s="9">
        <v>6.4999999999999996E-6</v>
      </c>
      <c r="F83" s="9"/>
      <c r="G83" s="9"/>
      <c r="H83" s="9"/>
      <c r="I83" s="9"/>
      <c r="J83" s="9"/>
      <c r="K83" s="9"/>
      <c r="L83" s="9"/>
      <c r="M83" s="9"/>
    </row>
    <row r="84" spans="1:13" hidden="1" outlineLevel="4" x14ac:dyDescent="0.2">
      <c r="A84" s="6" t="s">
        <v>8</v>
      </c>
      <c r="B84" s="9">
        <v>0.61717751558</v>
      </c>
      <c r="C84" s="9">
        <v>8.5095000049999994E-2</v>
      </c>
      <c r="D84" s="9">
        <v>7.7683500099999997E-2</v>
      </c>
      <c r="E84" s="9">
        <v>7.7683500099999997E-2</v>
      </c>
      <c r="F84" s="9">
        <v>7.7683500099999997E-2</v>
      </c>
      <c r="G84" s="9">
        <v>7.7683500099999997E-2</v>
      </c>
      <c r="H84" s="9">
        <v>7.7683500099999997E-2</v>
      </c>
      <c r="I84" s="9">
        <v>7.6860000040000001E-2</v>
      </c>
      <c r="J84" s="9">
        <v>7.6860000040000001E-2</v>
      </c>
      <c r="K84" s="9">
        <v>7.6860000040000001E-2</v>
      </c>
      <c r="L84" s="9">
        <v>7.6860000040000001E-2</v>
      </c>
      <c r="M84" s="9">
        <v>8.235000009E-2</v>
      </c>
    </row>
    <row r="85" spans="1:13" hidden="1" outlineLevel="3" collapsed="1" x14ac:dyDescent="0.2">
      <c r="A85" s="5" t="s">
        <v>13</v>
      </c>
      <c r="B85" s="9">
        <f t="shared" ref="B85:M85" si="31">SUM(B86:B87)</f>
        <v>39.483900641769999</v>
      </c>
      <c r="C85" s="9">
        <f t="shared" si="31"/>
        <v>36.441540607450001</v>
      </c>
      <c r="D85" s="9">
        <f t="shared" si="31"/>
        <v>30.124818081410002</v>
      </c>
      <c r="E85" s="9">
        <f t="shared" si="31"/>
        <v>24.470727428330001</v>
      </c>
      <c r="F85" s="9">
        <f t="shared" si="31"/>
        <v>21.433900836740001</v>
      </c>
      <c r="G85" s="9">
        <f t="shared" si="31"/>
        <v>15.181927560210001</v>
      </c>
      <c r="H85" s="9">
        <f t="shared" si="31"/>
        <v>13.457879357039999</v>
      </c>
      <c r="I85" s="9">
        <f t="shared" si="31"/>
        <v>10.700991584340001</v>
      </c>
      <c r="J85" s="9">
        <f t="shared" si="31"/>
        <v>7.6033090030499997</v>
      </c>
      <c r="K85" s="9">
        <f t="shared" si="31"/>
        <v>2.6400920010600002</v>
      </c>
      <c r="L85" s="9">
        <f t="shared" si="31"/>
        <v>0</v>
      </c>
      <c r="M85" s="9">
        <f t="shared" si="31"/>
        <v>0</v>
      </c>
    </row>
    <row r="86" spans="1:13" hidden="1" outlineLevel="4" x14ac:dyDescent="0.2">
      <c r="A86" s="6" t="s">
        <v>7</v>
      </c>
      <c r="B86" s="9">
        <v>6.2590634773399998</v>
      </c>
      <c r="C86" s="9">
        <v>5.6711864220699999</v>
      </c>
      <c r="D86" s="9">
        <v>4.9490438804299997</v>
      </c>
      <c r="E86" s="9">
        <v>2.1855251361099999</v>
      </c>
      <c r="F86" s="9">
        <v>2.0156294115</v>
      </c>
      <c r="G86" s="9">
        <v>1.8811256429200001</v>
      </c>
      <c r="H86" s="9">
        <v>1.8597469419599999</v>
      </c>
      <c r="I86" s="9">
        <v>1.8258004999999999E-4</v>
      </c>
      <c r="J86" s="9"/>
      <c r="K86" s="9"/>
      <c r="L86" s="9"/>
      <c r="M86" s="9"/>
    </row>
    <row r="87" spans="1:13" hidden="1" outlineLevel="4" x14ac:dyDescent="0.2">
      <c r="A87" s="6" t="s">
        <v>8</v>
      </c>
      <c r="B87" s="9">
        <v>33.224837164429999</v>
      </c>
      <c r="C87" s="9">
        <v>30.77035418538</v>
      </c>
      <c r="D87" s="9">
        <v>25.175774200980001</v>
      </c>
      <c r="E87" s="9">
        <v>22.285202292219999</v>
      </c>
      <c r="F87" s="9">
        <v>19.41827142524</v>
      </c>
      <c r="G87" s="9">
        <v>13.30080191729</v>
      </c>
      <c r="H87" s="9">
        <v>11.59813241508</v>
      </c>
      <c r="I87" s="9">
        <v>10.700809004290001</v>
      </c>
      <c r="J87" s="9">
        <v>7.6033090030499997</v>
      </c>
      <c r="K87" s="9">
        <v>2.6400920010600002</v>
      </c>
      <c r="L87" s="9"/>
      <c r="M87" s="9"/>
    </row>
    <row r="88" spans="1:13" hidden="1" outlineLevel="3" collapsed="1" x14ac:dyDescent="0.2">
      <c r="A88" s="5" t="s">
        <v>14</v>
      </c>
      <c r="B88" s="9">
        <f t="shared" ref="B88:M88" si="32">SUM(B89:B92)</f>
        <v>0.67135271406000008</v>
      </c>
      <c r="C88" s="9">
        <f t="shared" si="32"/>
        <v>0.69113851592000008</v>
      </c>
      <c r="D88" s="9">
        <f t="shared" si="32"/>
        <v>0.58226509568000007</v>
      </c>
      <c r="E88" s="9">
        <f t="shared" si="32"/>
        <v>0.53012540109000006</v>
      </c>
      <c r="F88" s="9">
        <f t="shared" si="32"/>
        <v>0.45746114974999996</v>
      </c>
      <c r="G88" s="9">
        <f t="shared" si="32"/>
        <v>0.38034326649000005</v>
      </c>
      <c r="H88" s="9">
        <f t="shared" si="32"/>
        <v>0.30389693878999996</v>
      </c>
      <c r="I88" s="9">
        <f t="shared" si="32"/>
        <v>0.25308725652000003</v>
      </c>
      <c r="J88" s="9">
        <f t="shared" si="32"/>
        <v>0.22166402806000002</v>
      </c>
      <c r="K88" s="9">
        <f t="shared" si="32"/>
        <v>0.17859478513999999</v>
      </c>
      <c r="L88" s="9">
        <f t="shared" si="32"/>
        <v>0.13574379705</v>
      </c>
      <c r="M88" s="9">
        <f t="shared" si="32"/>
        <v>0.10607962501</v>
      </c>
    </row>
    <row r="89" spans="1:13" hidden="1" outlineLevel="4" x14ac:dyDescent="0.2">
      <c r="A89" s="6" t="s">
        <v>7</v>
      </c>
      <c r="B89" s="9">
        <v>0.59324658311</v>
      </c>
      <c r="C89" s="9">
        <v>0.61964078719000004</v>
      </c>
      <c r="D89" s="9">
        <v>0.52419066157000005</v>
      </c>
      <c r="E89" s="9">
        <v>0.47692246973000002</v>
      </c>
      <c r="F89" s="9">
        <v>0.41048706160999998</v>
      </c>
      <c r="G89" s="9">
        <v>0.33987970893000002</v>
      </c>
      <c r="H89" s="9">
        <v>0.26981118525999997</v>
      </c>
      <c r="I89" s="9">
        <v>0.22567303086000001</v>
      </c>
      <c r="J89" s="9">
        <v>0.20093345502000001</v>
      </c>
      <c r="K89" s="9">
        <v>0.16596484234</v>
      </c>
      <c r="L89" s="9">
        <v>0.1311523077</v>
      </c>
      <c r="M89" s="9">
        <v>0.10835633852</v>
      </c>
    </row>
    <row r="90" spans="1:13" hidden="1" outlineLevel="4" x14ac:dyDescent="0.2">
      <c r="A90" s="6" t="s">
        <v>11</v>
      </c>
      <c r="B90" s="9">
        <v>5.5273122600000002E-3</v>
      </c>
      <c r="C90" s="9">
        <v>1.65607692E-3</v>
      </c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idden="1" outlineLevel="4" x14ac:dyDescent="0.2">
      <c r="A91" s="6" t="s">
        <v>12</v>
      </c>
      <c r="B91" s="9">
        <v>7.2578818690000005E-2</v>
      </c>
      <c r="C91" s="9">
        <v>6.9841651810000002E-2</v>
      </c>
      <c r="D91" s="9">
        <v>5.8074434110000003E-2</v>
      </c>
      <c r="E91" s="9">
        <v>5.3202931359999997E-2</v>
      </c>
      <c r="F91" s="9">
        <v>4.6974088140000002E-2</v>
      </c>
      <c r="G91" s="9">
        <v>4.0463557560000002E-2</v>
      </c>
      <c r="H91" s="9">
        <v>3.4085753529999999E-2</v>
      </c>
      <c r="I91" s="9">
        <v>2.7414225659999999E-2</v>
      </c>
      <c r="J91" s="9">
        <v>2.0730573039999999E-2</v>
      </c>
      <c r="K91" s="9">
        <v>1.26299428E-2</v>
      </c>
      <c r="L91" s="9">
        <v>4.5914893500000001E-3</v>
      </c>
      <c r="M91" s="9">
        <v>-2.2767135099999998E-3</v>
      </c>
    </row>
    <row r="92" spans="1:13" hidden="1" outlineLevel="4" x14ac:dyDescent="0.2">
      <c r="A92" s="6" t="s">
        <v>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idden="1" outlineLevel="3" collapsed="1" x14ac:dyDescent="0.2">
      <c r="A93" s="5" t="s">
        <v>15</v>
      </c>
      <c r="B93" s="9">
        <f t="shared" ref="B93:M93" si="33">SUM(B94:B97)</f>
        <v>9.6957424808199999</v>
      </c>
      <c r="C93" s="9">
        <f t="shared" si="33"/>
        <v>8.0665455642000001</v>
      </c>
      <c r="D93" s="9">
        <f t="shared" si="33"/>
        <v>6.1978659375999996</v>
      </c>
      <c r="E93" s="9">
        <f t="shared" si="33"/>
        <v>5.0370772997700008</v>
      </c>
      <c r="F93" s="9">
        <f t="shared" si="33"/>
        <v>4.5899407111899997</v>
      </c>
      <c r="G93" s="9">
        <f t="shared" si="33"/>
        <v>4.1636269076899994</v>
      </c>
      <c r="H93" s="9">
        <f t="shared" si="33"/>
        <v>3.3835850094700004</v>
      </c>
      <c r="I93" s="9">
        <f t="shared" si="33"/>
        <v>6.0415848822600005</v>
      </c>
      <c r="J93" s="9">
        <f t="shared" si="33"/>
        <v>7.10074409956</v>
      </c>
      <c r="K93" s="9">
        <f t="shared" si="33"/>
        <v>6.2365499302699998</v>
      </c>
      <c r="L93" s="9">
        <f t="shared" si="33"/>
        <v>5.8684045421800004</v>
      </c>
      <c r="M93" s="9">
        <f t="shared" si="33"/>
        <v>6.2099252970599998</v>
      </c>
    </row>
    <row r="94" spans="1:13" hidden="1" outlineLevel="4" x14ac:dyDescent="0.2">
      <c r="A94" s="6" t="s">
        <v>16</v>
      </c>
      <c r="B94" s="9">
        <v>0.39857702822000002</v>
      </c>
      <c r="C94" s="9">
        <v>0.41912002501000001</v>
      </c>
      <c r="D94" s="9">
        <v>0.3826160005</v>
      </c>
      <c r="E94" s="9">
        <v>0.33474532788</v>
      </c>
      <c r="F94" s="9">
        <v>0.27176218355999998</v>
      </c>
      <c r="G94" s="9">
        <v>0.20720664593999999</v>
      </c>
      <c r="H94" s="9">
        <v>0.14343732762</v>
      </c>
      <c r="I94" s="9">
        <v>7.882344963E-2</v>
      </c>
      <c r="J94" s="9">
        <v>1.5816550410000001E-2</v>
      </c>
      <c r="K94" s="9"/>
      <c r="L94" s="9"/>
      <c r="M94" s="9"/>
    </row>
    <row r="95" spans="1:13" hidden="1" outlineLevel="4" x14ac:dyDescent="0.2">
      <c r="A95" s="6" t="s">
        <v>7</v>
      </c>
      <c r="B95" s="9">
        <v>2.7163676315999998</v>
      </c>
      <c r="C95" s="9">
        <v>2.4849120775200002</v>
      </c>
      <c r="D95" s="9">
        <v>2.2507773387499999</v>
      </c>
      <c r="E95" s="9">
        <v>1.9507209730099999</v>
      </c>
      <c r="F95" s="9">
        <v>1.85614407972</v>
      </c>
      <c r="G95" s="9">
        <v>1.79017845012</v>
      </c>
      <c r="H95" s="9">
        <v>1.37028584286</v>
      </c>
      <c r="I95" s="9">
        <v>1.49387566964</v>
      </c>
      <c r="J95" s="9">
        <v>1.3987286801500001</v>
      </c>
      <c r="K95" s="9">
        <v>1.1423268616</v>
      </c>
      <c r="L95" s="9">
        <v>0.89083176605000003</v>
      </c>
      <c r="M95" s="9">
        <v>0.99652531161000002</v>
      </c>
    </row>
    <row r="96" spans="1:13" hidden="1" outlineLevel="4" x14ac:dyDescent="0.2">
      <c r="A96" s="6" t="s">
        <v>8</v>
      </c>
      <c r="B96" s="9">
        <v>3.4417515105700001</v>
      </c>
      <c r="C96" s="9">
        <v>3.3441490148500002</v>
      </c>
      <c r="D96" s="9">
        <v>2.8931885041199998</v>
      </c>
      <c r="E96" s="9">
        <v>2.6503553537800002</v>
      </c>
      <c r="F96" s="9">
        <v>2.3919768449699998</v>
      </c>
      <c r="G96" s="9">
        <v>2.0963213030899999</v>
      </c>
      <c r="H96" s="9">
        <v>1.79992962443</v>
      </c>
      <c r="I96" s="9">
        <v>1.8380462658900001</v>
      </c>
      <c r="J96" s="9">
        <v>1.66620528517</v>
      </c>
      <c r="K96" s="9">
        <v>1.08630611528</v>
      </c>
      <c r="L96" s="9">
        <v>0.96699189251999995</v>
      </c>
      <c r="M96" s="9">
        <v>0.91634903613999996</v>
      </c>
    </row>
    <row r="97" spans="1:13" hidden="1" outlineLevel="4" x14ac:dyDescent="0.2">
      <c r="A97" s="6" t="s">
        <v>17</v>
      </c>
      <c r="B97" s="9">
        <v>3.1390463104299999</v>
      </c>
      <c r="C97" s="9">
        <v>1.81836444682</v>
      </c>
      <c r="D97" s="9">
        <v>0.67128409423000002</v>
      </c>
      <c r="E97" s="9">
        <v>0.1012556451</v>
      </c>
      <c r="F97" s="9">
        <v>7.0057602940000005E-2</v>
      </c>
      <c r="G97" s="9">
        <v>6.9920508539999995E-2</v>
      </c>
      <c r="H97" s="9">
        <v>6.9932214559999997E-2</v>
      </c>
      <c r="I97" s="9">
        <v>2.6308394971000002</v>
      </c>
      <c r="J97" s="9">
        <v>4.0199935838299998</v>
      </c>
      <c r="K97" s="9">
        <v>4.0079169533899996</v>
      </c>
      <c r="L97" s="9">
        <v>4.0105808836100003</v>
      </c>
      <c r="M97" s="9">
        <v>4.29705094931</v>
      </c>
    </row>
    <row r="98" spans="1:13" outlineLevel="2" collapsed="1" x14ac:dyDescent="0.2">
      <c r="A98" s="17" t="s">
        <v>9</v>
      </c>
      <c r="B98" s="18">
        <f t="shared" ref="B98:M98" si="34">B99+B102+B107</f>
        <v>170.8871699682</v>
      </c>
      <c r="C98" s="18">
        <f t="shared" si="34"/>
        <v>138.57974911705</v>
      </c>
      <c r="D98" s="18">
        <f t="shared" si="34"/>
        <v>150.75826485637</v>
      </c>
      <c r="E98" s="18">
        <f t="shared" si="34"/>
        <v>91.827102242129996</v>
      </c>
      <c r="F98" s="18">
        <f t="shared" si="34"/>
        <v>92.755572944059992</v>
      </c>
      <c r="G98" s="18">
        <f t="shared" si="34"/>
        <v>119.20354205974999</v>
      </c>
      <c r="H98" s="18">
        <f t="shared" si="34"/>
        <v>82.741623029500005</v>
      </c>
      <c r="I98" s="18">
        <f t="shared" si="34"/>
        <v>97.00375795379</v>
      </c>
      <c r="J98" s="18">
        <f t="shared" si="34"/>
        <v>99.27016105589</v>
      </c>
      <c r="K98" s="18">
        <f t="shared" si="34"/>
        <v>108.60978300415999</v>
      </c>
      <c r="L98" s="18">
        <f t="shared" si="34"/>
        <v>17.640469305869999</v>
      </c>
      <c r="M98" s="18">
        <f t="shared" si="34"/>
        <v>58.037808199740006</v>
      </c>
    </row>
    <row r="99" spans="1:13" hidden="1" outlineLevel="3" collapsed="1" x14ac:dyDescent="0.2">
      <c r="A99" s="5" t="s">
        <v>13</v>
      </c>
      <c r="B99" s="9">
        <f t="shared" ref="B99:M99" si="35">SUM(B100:B101)</f>
        <v>76.773737867739996</v>
      </c>
      <c r="C99" s="9">
        <f t="shared" si="35"/>
        <v>51.955798472159998</v>
      </c>
      <c r="D99" s="9">
        <f t="shared" si="35"/>
        <v>82.155492635400009</v>
      </c>
      <c r="E99" s="9">
        <f t="shared" si="35"/>
        <v>41.50587528933</v>
      </c>
      <c r="F99" s="9">
        <f t="shared" si="35"/>
        <v>49.140877852179997</v>
      </c>
      <c r="G99" s="9">
        <f t="shared" si="35"/>
        <v>50.583295936280003</v>
      </c>
      <c r="H99" s="9">
        <f t="shared" si="35"/>
        <v>42.690299196589997</v>
      </c>
      <c r="I99" s="9">
        <f t="shared" si="35"/>
        <v>42.059437966920001</v>
      </c>
      <c r="J99" s="9">
        <f t="shared" si="35"/>
        <v>42.000000016800001</v>
      </c>
      <c r="K99" s="9">
        <f t="shared" si="35"/>
        <v>72.80000002912</v>
      </c>
      <c r="L99" s="9">
        <f t="shared" si="35"/>
        <v>0</v>
      </c>
      <c r="M99" s="9">
        <f t="shared" si="35"/>
        <v>0</v>
      </c>
    </row>
    <row r="100" spans="1:13" hidden="1" outlineLevel="4" x14ac:dyDescent="0.2">
      <c r="A100" s="6" t="s">
        <v>7</v>
      </c>
      <c r="B100" s="9">
        <v>15.355461269299999</v>
      </c>
      <c r="C100" s="9">
        <v>10.76030145156</v>
      </c>
      <c r="D100" s="9">
        <v>44.857790586909999</v>
      </c>
      <c r="E100" s="9">
        <v>4.5132189412399999</v>
      </c>
      <c r="F100" s="9">
        <v>3.8608777933199998</v>
      </c>
      <c r="G100" s="9">
        <v>1.0582958719</v>
      </c>
      <c r="H100" s="9">
        <v>42.690299196589997</v>
      </c>
      <c r="I100" s="9">
        <v>5.9437950119999999E-2</v>
      </c>
      <c r="J100" s="9"/>
      <c r="K100" s="9"/>
      <c r="L100" s="9"/>
      <c r="M100" s="9"/>
    </row>
    <row r="101" spans="1:13" hidden="1" outlineLevel="4" x14ac:dyDescent="0.2">
      <c r="A101" s="6" t="s">
        <v>8</v>
      </c>
      <c r="B101" s="9">
        <v>61.418276598440002</v>
      </c>
      <c r="C101" s="9">
        <v>41.195497020600001</v>
      </c>
      <c r="D101" s="9">
        <v>37.297702048490002</v>
      </c>
      <c r="E101" s="9">
        <v>36.992656348090001</v>
      </c>
      <c r="F101" s="9">
        <v>45.280000058859997</v>
      </c>
      <c r="G101" s="9">
        <v>49.525000064380002</v>
      </c>
      <c r="H101" s="9"/>
      <c r="I101" s="9">
        <v>42.000000016800001</v>
      </c>
      <c r="J101" s="9">
        <v>42.000000016800001</v>
      </c>
      <c r="K101" s="9">
        <v>72.80000002912</v>
      </c>
      <c r="L101" s="9"/>
      <c r="M101" s="9"/>
    </row>
    <row r="102" spans="1:13" hidden="1" outlineLevel="3" collapsed="1" x14ac:dyDescent="0.2">
      <c r="A102" s="5" t="s">
        <v>14</v>
      </c>
      <c r="B102" s="9">
        <f t="shared" ref="B102:M102" si="36">SUM(B103:B106)</f>
        <v>3.15981404376</v>
      </c>
      <c r="C102" s="9">
        <f t="shared" si="36"/>
        <v>3.942379968</v>
      </c>
      <c r="D102" s="9">
        <f t="shared" si="36"/>
        <v>3.5315181658300001</v>
      </c>
      <c r="E102" s="9">
        <f t="shared" si="36"/>
        <v>5.2787875101599999</v>
      </c>
      <c r="F102" s="9">
        <f t="shared" si="36"/>
        <v>5.7414738072800002</v>
      </c>
      <c r="G102" s="9">
        <f t="shared" si="36"/>
        <v>5.5959589111000003</v>
      </c>
      <c r="H102" s="9">
        <f t="shared" si="36"/>
        <v>5.5959589138200005</v>
      </c>
      <c r="I102" s="9">
        <f t="shared" si="36"/>
        <v>4.8977693031800005</v>
      </c>
      <c r="J102" s="9">
        <f t="shared" si="36"/>
        <v>4.5882766676200006</v>
      </c>
      <c r="K102" s="9">
        <f t="shared" si="36"/>
        <v>4.6031878563999999</v>
      </c>
      <c r="L102" s="9">
        <f t="shared" si="36"/>
        <v>4.53240910324</v>
      </c>
      <c r="M102" s="9">
        <f t="shared" si="36"/>
        <v>4.62273293367</v>
      </c>
    </row>
    <row r="103" spans="1:13" hidden="1" outlineLevel="4" x14ac:dyDescent="0.2">
      <c r="A103" s="6" t="s">
        <v>7</v>
      </c>
      <c r="B103" s="9">
        <v>1.7820899271599999</v>
      </c>
      <c r="C103" s="9">
        <v>2.1198282158800001</v>
      </c>
      <c r="D103" s="9">
        <v>1.9157747056700001</v>
      </c>
      <c r="E103" s="9">
        <v>3.1432971387399999</v>
      </c>
      <c r="F103" s="9">
        <v>3.6059834358599998</v>
      </c>
      <c r="G103" s="9">
        <v>3.4604685396799999</v>
      </c>
      <c r="H103" s="9">
        <v>3.4604685424000001</v>
      </c>
      <c r="I103" s="9">
        <v>2.7849166407600001</v>
      </c>
      <c r="J103" s="9">
        <v>2.3049636787400001</v>
      </c>
      <c r="K103" s="9">
        <v>2.3198767491200001</v>
      </c>
      <c r="L103" s="9">
        <v>2.3417874936</v>
      </c>
      <c r="M103" s="9">
        <v>2.5090580307399999</v>
      </c>
    </row>
    <row r="104" spans="1:13" hidden="1" outlineLevel="4" x14ac:dyDescent="0.2">
      <c r="A104" s="6" t="s">
        <v>11</v>
      </c>
      <c r="B104" s="9">
        <v>0.20062637584000001</v>
      </c>
      <c r="C104" s="9">
        <v>0.21154481459999999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idden="1" outlineLevel="4" x14ac:dyDescent="0.2">
      <c r="A105" s="6" t="s">
        <v>12</v>
      </c>
      <c r="B105" s="9">
        <v>1.1770977407600001</v>
      </c>
      <c r="C105" s="9">
        <v>1.61100693752</v>
      </c>
      <c r="D105" s="9">
        <v>1.61574346016</v>
      </c>
      <c r="E105" s="9">
        <v>2.13549037142</v>
      </c>
      <c r="F105" s="9">
        <v>2.13549037142</v>
      </c>
      <c r="G105" s="9">
        <v>2.13549037142</v>
      </c>
      <c r="H105" s="9">
        <v>2.13549037142</v>
      </c>
      <c r="I105" s="9">
        <v>2.1128526624199999</v>
      </c>
      <c r="J105" s="9">
        <v>2.2833129888800001</v>
      </c>
      <c r="K105" s="9">
        <v>2.2833111072799999</v>
      </c>
      <c r="L105" s="9">
        <v>2.19062160964</v>
      </c>
      <c r="M105" s="9">
        <v>2.1136749029300002</v>
      </c>
    </row>
    <row r="106" spans="1:13" hidden="1" outlineLevel="4" x14ac:dyDescent="0.2">
      <c r="A106" s="6" t="s">
        <v>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idden="1" outlineLevel="3" collapsed="1" x14ac:dyDescent="0.2">
      <c r="A107" s="5" t="s">
        <v>15</v>
      </c>
      <c r="B107" s="9">
        <f t="shared" ref="B107:M107" si="37">SUM(B108:B111)</f>
        <v>90.953618056700009</v>
      </c>
      <c r="C107" s="9">
        <f t="shared" si="37"/>
        <v>82.681570676890004</v>
      </c>
      <c r="D107" s="9">
        <f t="shared" si="37"/>
        <v>65.071254055140002</v>
      </c>
      <c r="E107" s="9">
        <f t="shared" si="37"/>
        <v>45.042439442640003</v>
      </c>
      <c r="F107" s="9">
        <f t="shared" si="37"/>
        <v>37.8732212846</v>
      </c>
      <c r="G107" s="9">
        <f t="shared" si="37"/>
        <v>63.024287212369998</v>
      </c>
      <c r="H107" s="9">
        <f t="shared" si="37"/>
        <v>34.455364919090002</v>
      </c>
      <c r="I107" s="9">
        <f t="shared" si="37"/>
        <v>50.046550683689993</v>
      </c>
      <c r="J107" s="9">
        <f t="shared" si="37"/>
        <v>52.681884371469998</v>
      </c>
      <c r="K107" s="9">
        <f t="shared" si="37"/>
        <v>31.206595118639999</v>
      </c>
      <c r="L107" s="9">
        <f t="shared" si="37"/>
        <v>13.10806020263</v>
      </c>
      <c r="M107" s="9">
        <f t="shared" si="37"/>
        <v>53.415075266070005</v>
      </c>
    </row>
    <row r="108" spans="1:13" hidden="1" outlineLevel="4" x14ac:dyDescent="0.2">
      <c r="A108" s="6" t="s">
        <v>16</v>
      </c>
      <c r="B108" s="9"/>
      <c r="C108" s="9"/>
      <c r="D108" s="9">
        <v>1.88666666904</v>
      </c>
      <c r="E108" s="9">
        <v>3.77333333808</v>
      </c>
      <c r="F108" s="9">
        <v>3.77333333808</v>
      </c>
      <c r="G108" s="9">
        <v>3.77333333808</v>
      </c>
      <c r="H108" s="9">
        <v>3.77333333808</v>
      </c>
      <c r="I108" s="9">
        <v>3.7333333346800002</v>
      </c>
      <c r="J108" s="9">
        <v>1.8666666673400001</v>
      </c>
      <c r="K108" s="9"/>
      <c r="L108" s="9"/>
      <c r="M108" s="9"/>
    </row>
    <row r="109" spans="1:13" hidden="1" outlineLevel="4" x14ac:dyDescent="0.2">
      <c r="A109" s="6" t="s">
        <v>7</v>
      </c>
      <c r="B109" s="9">
        <v>27.256098154829999</v>
      </c>
      <c r="C109" s="9">
        <v>10.89433350276</v>
      </c>
      <c r="D109" s="9">
        <v>14.770988438310001</v>
      </c>
      <c r="E109" s="9">
        <v>18.950313001080001</v>
      </c>
      <c r="F109" s="9">
        <v>17.97645798397</v>
      </c>
      <c r="G109" s="9">
        <v>43.786058022959999</v>
      </c>
      <c r="H109" s="9">
        <v>17.565106716740001</v>
      </c>
      <c r="I109" s="9">
        <v>35.822108753999998</v>
      </c>
      <c r="J109" s="9">
        <v>31.752111827109999</v>
      </c>
      <c r="K109" s="9">
        <v>25.64535490458</v>
      </c>
      <c r="L109" s="9">
        <v>8.6904335227500003</v>
      </c>
      <c r="M109" s="9">
        <v>48.827178820690001</v>
      </c>
    </row>
    <row r="110" spans="1:13" hidden="1" outlineLevel="4" x14ac:dyDescent="0.2">
      <c r="A110" s="6" t="s">
        <v>8</v>
      </c>
      <c r="B110" s="9">
        <v>16.548077847750001</v>
      </c>
      <c r="C110" s="9">
        <v>17.76415717814</v>
      </c>
      <c r="D110" s="9">
        <v>16.45087140623</v>
      </c>
      <c r="E110" s="9">
        <v>16.981236221540001</v>
      </c>
      <c r="F110" s="9">
        <v>16.123429962549999</v>
      </c>
      <c r="G110" s="9">
        <v>15.464895851330001</v>
      </c>
      <c r="H110" s="9">
        <v>13.11692486427</v>
      </c>
      <c r="I110" s="9">
        <v>10.491108595009999</v>
      </c>
      <c r="J110" s="9">
        <v>19.06310587702</v>
      </c>
      <c r="K110" s="9">
        <v>5.5612402140599997</v>
      </c>
      <c r="L110" s="9">
        <v>4.4176266798799997</v>
      </c>
      <c r="M110" s="9">
        <v>4.5878964453800002</v>
      </c>
    </row>
    <row r="111" spans="1:13" hidden="1" outlineLevel="4" x14ac:dyDescent="0.2">
      <c r="A111" s="6" t="s">
        <v>17</v>
      </c>
      <c r="B111" s="9">
        <v>47.149442054120001</v>
      </c>
      <c r="C111" s="9">
        <v>54.023079995990003</v>
      </c>
      <c r="D111" s="9">
        <v>31.96272754156</v>
      </c>
      <c r="E111" s="9">
        <v>5.3375568819400003</v>
      </c>
      <c r="F111" s="9"/>
      <c r="G111" s="9"/>
      <c r="H111" s="9"/>
      <c r="I111" s="9"/>
      <c r="J111" s="9"/>
      <c r="K111" s="9"/>
      <c r="L111" s="9"/>
      <c r="M111" s="9"/>
    </row>
    <row r="112" spans="1:13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4" spans="1:13" s="12" customFormat="1" x14ac:dyDescent="0.2">
      <c r="A114" s="11"/>
      <c r="B114" s="11">
        <v>2036</v>
      </c>
      <c r="C114" s="11">
        <v>2037</v>
      </c>
      <c r="D114" s="11">
        <v>2038</v>
      </c>
      <c r="E114" s="11">
        <v>2039</v>
      </c>
      <c r="F114" s="11">
        <v>2040</v>
      </c>
      <c r="G114" s="11">
        <v>2041</v>
      </c>
      <c r="H114" s="11">
        <v>2042</v>
      </c>
      <c r="I114" s="11">
        <v>2043</v>
      </c>
      <c r="J114" s="11">
        <v>2044</v>
      </c>
      <c r="K114" s="11">
        <v>2045</v>
      </c>
      <c r="L114" s="11">
        <v>2046</v>
      </c>
      <c r="M114" s="11">
        <v>2047</v>
      </c>
    </row>
    <row r="115" spans="1:13" x14ac:dyDescent="0.2">
      <c r="A115" s="13" t="s">
        <v>0</v>
      </c>
      <c r="B115" s="14">
        <v>113.28090611732</v>
      </c>
      <c r="C115" s="14">
        <v>241.06300971488002</v>
      </c>
      <c r="D115" s="14">
        <v>55.130276815660004</v>
      </c>
      <c r="E115" s="14">
        <v>52.345105275929996</v>
      </c>
      <c r="F115" s="14">
        <v>49.748048330899998</v>
      </c>
      <c r="G115" s="14">
        <v>44.29786283056</v>
      </c>
      <c r="H115" s="14">
        <v>42.008880714340002</v>
      </c>
      <c r="I115" s="14">
        <v>40.707513058730001</v>
      </c>
      <c r="J115" s="14">
        <v>39.687377124789997</v>
      </c>
      <c r="K115" s="14">
        <v>38.744722992390003</v>
      </c>
      <c r="L115" s="14">
        <v>37.177327317310002</v>
      </c>
      <c r="M115" s="14">
        <v>36.148317712260003</v>
      </c>
    </row>
    <row r="116" spans="1:13" outlineLevel="1" x14ac:dyDescent="0.2">
      <c r="A116" s="15" t="s">
        <v>1</v>
      </c>
      <c r="B116" s="16">
        <v>68.333085709999992</v>
      </c>
      <c r="C116" s="16">
        <v>171.279157752</v>
      </c>
      <c r="D116" s="16">
        <v>38.308120184000003</v>
      </c>
      <c r="E116" s="16">
        <v>37.437082615999998</v>
      </c>
      <c r="F116" s="16">
        <v>36.566045047999999</v>
      </c>
      <c r="G116" s="16">
        <v>35.695007480000001</v>
      </c>
      <c r="H116" s="16">
        <v>34.823969912000003</v>
      </c>
      <c r="I116" s="16">
        <v>33.952932343999997</v>
      </c>
      <c r="J116" s="16">
        <v>33.081894775999999</v>
      </c>
      <c r="K116" s="16">
        <v>32.210857208</v>
      </c>
      <c r="L116" s="16">
        <v>31.339819640000002</v>
      </c>
      <c r="M116" s="16">
        <v>30.468789072</v>
      </c>
    </row>
    <row r="117" spans="1:13" outlineLevel="2" collapsed="1" x14ac:dyDescent="0.2">
      <c r="A117" s="17" t="s">
        <v>2</v>
      </c>
      <c r="B117" s="18">
        <v>39.412041709999997</v>
      </c>
      <c r="C117" s="18">
        <v>39.181413751999997</v>
      </c>
      <c r="D117" s="18">
        <v>26.210376184000001</v>
      </c>
      <c r="E117" s="18">
        <v>25.339338615999999</v>
      </c>
      <c r="F117" s="18">
        <v>24.468301048000001</v>
      </c>
      <c r="G117" s="18">
        <v>23.597263479999999</v>
      </c>
      <c r="H117" s="18">
        <v>22.726225912</v>
      </c>
      <c r="I117" s="18">
        <v>21.855188343999998</v>
      </c>
      <c r="J117" s="18">
        <v>20.984150776</v>
      </c>
      <c r="K117" s="18">
        <v>20.113113208000001</v>
      </c>
      <c r="L117" s="18">
        <v>19.242075639999999</v>
      </c>
      <c r="M117" s="18">
        <v>18.371038072000001</v>
      </c>
    </row>
    <row r="118" spans="1:13" hidden="1" outlineLevel="3" collapsed="1" x14ac:dyDescent="0.2">
      <c r="A118" s="5" t="s">
        <v>3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</row>
    <row r="119" spans="1:13" hidden="1" outlineLevel="4" x14ac:dyDescent="0.2">
      <c r="A119" s="6" t="s">
        <v>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idden="1" outlineLevel="3" collapsed="1" x14ac:dyDescent="0.2">
      <c r="A120" s="5" t="s">
        <v>5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</row>
    <row r="121" spans="1:13" hidden="1" outlineLevel="4" x14ac:dyDescent="0.2">
      <c r="A121" s="6" t="s">
        <v>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idden="1" outlineLevel="3" collapsed="1" x14ac:dyDescent="0.2">
      <c r="A122" s="5" t="s">
        <v>6</v>
      </c>
      <c r="B122" s="9">
        <v>39.412041709999997</v>
      </c>
      <c r="C122" s="9">
        <v>39.181413751999997</v>
      </c>
      <c r="D122" s="9">
        <v>26.210376184000001</v>
      </c>
      <c r="E122" s="9">
        <v>25.339338615999999</v>
      </c>
      <c r="F122" s="9">
        <v>24.468301048000001</v>
      </c>
      <c r="G122" s="9">
        <v>23.597263479999999</v>
      </c>
      <c r="H122" s="9">
        <v>22.726225912</v>
      </c>
      <c r="I122" s="9">
        <v>21.855188343999998</v>
      </c>
      <c r="J122" s="9">
        <v>20.984150776</v>
      </c>
      <c r="K122" s="9">
        <v>20.113113208000001</v>
      </c>
      <c r="L122" s="9">
        <v>19.242075639999999</v>
      </c>
      <c r="M122" s="9">
        <v>18.371038072000001</v>
      </c>
    </row>
    <row r="123" spans="1:13" hidden="1" outlineLevel="4" x14ac:dyDescent="0.2">
      <c r="A123" s="6" t="s">
        <v>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idden="1" outlineLevel="4" x14ac:dyDescent="0.2">
      <c r="A124" s="6" t="s">
        <v>4</v>
      </c>
      <c r="B124" s="9">
        <v>39.412041709999997</v>
      </c>
      <c r="C124" s="9">
        <v>39.181413751999997</v>
      </c>
      <c r="D124" s="9">
        <v>26.210376184000001</v>
      </c>
      <c r="E124" s="9">
        <v>25.339338615999999</v>
      </c>
      <c r="F124" s="9">
        <v>24.468301048000001</v>
      </c>
      <c r="G124" s="9">
        <v>23.597263479999999</v>
      </c>
      <c r="H124" s="9">
        <v>22.726225912</v>
      </c>
      <c r="I124" s="9">
        <v>21.855188343999998</v>
      </c>
      <c r="J124" s="9">
        <v>20.984150776</v>
      </c>
      <c r="K124" s="9">
        <v>20.113113208000001</v>
      </c>
      <c r="L124" s="9">
        <v>19.242075639999999</v>
      </c>
      <c r="M124" s="9">
        <v>18.371038072000001</v>
      </c>
    </row>
    <row r="125" spans="1:13" hidden="1" outlineLevel="4" x14ac:dyDescent="0.2">
      <c r="A125" s="6" t="s">
        <v>8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outlineLevel="2" collapsed="1" x14ac:dyDescent="0.2">
      <c r="A126" s="17" t="s">
        <v>9</v>
      </c>
      <c r="B126" s="18">
        <v>28.921043999999998</v>
      </c>
      <c r="C126" s="18">
        <v>132.09774400000001</v>
      </c>
      <c r="D126" s="18">
        <v>12.097744</v>
      </c>
      <c r="E126" s="18">
        <v>12.097744</v>
      </c>
      <c r="F126" s="18">
        <v>12.097744</v>
      </c>
      <c r="G126" s="18">
        <v>12.097744</v>
      </c>
      <c r="H126" s="18">
        <v>12.097744</v>
      </c>
      <c r="I126" s="18">
        <v>12.097744</v>
      </c>
      <c r="J126" s="18">
        <v>12.097744</v>
      </c>
      <c r="K126" s="18">
        <v>12.097744</v>
      </c>
      <c r="L126" s="18">
        <v>12.097744</v>
      </c>
      <c r="M126" s="18">
        <v>12.097751000000001</v>
      </c>
    </row>
    <row r="127" spans="1:13" hidden="1" outlineLevel="3" collapsed="1" x14ac:dyDescent="0.2">
      <c r="A127" s="5" t="s">
        <v>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</row>
    <row r="128" spans="1:13" hidden="1" outlineLevel="4" x14ac:dyDescent="0.2">
      <c r="A128" s="6" t="s">
        <v>4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idden="1" outlineLevel="3" collapsed="1" x14ac:dyDescent="0.2">
      <c r="A129" s="5" t="s">
        <v>6</v>
      </c>
      <c r="B129" s="9">
        <v>28.921043999999998</v>
      </c>
      <c r="C129" s="9">
        <v>132.09774400000001</v>
      </c>
      <c r="D129" s="9">
        <v>12.097744</v>
      </c>
      <c r="E129" s="9">
        <v>12.097744</v>
      </c>
      <c r="F129" s="9">
        <v>12.097744</v>
      </c>
      <c r="G129" s="9">
        <v>12.097744</v>
      </c>
      <c r="H129" s="9">
        <v>12.097744</v>
      </c>
      <c r="I129" s="9">
        <v>12.097744</v>
      </c>
      <c r="J129" s="9">
        <v>12.097744</v>
      </c>
      <c r="K129" s="9">
        <v>12.097744</v>
      </c>
      <c r="L129" s="9">
        <v>12.097744</v>
      </c>
      <c r="M129" s="9">
        <v>12.097751000000001</v>
      </c>
    </row>
    <row r="130" spans="1:13" hidden="1" outlineLevel="4" x14ac:dyDescent="0.2">
      <c r="A130" s="6" t="s">
        <v>7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idden="1" outlineLevel="4" x14ac:dyDescent="0.2">
      <c r="A131" s="6" t="s">
        <v>4</v>
      </c>
      <c r="B131" s="9">
        <v>28.921043999999998</v>
      </c>
      <c r="C131" s="9">
        <v>132.09774400000001</v>
      </c>
      <c r="D131" s="9">
        <v>12.097744</v>
      </c>
      <c r="E131" s="9">
        <v>12.097744</v>
      </c>
      <c r="F131" s="9">
        <v>12.097744</v>
      </c>
      <c r="G131" s="9">
        <v>12.097744</v>
      </c>
      <c r="H131" s="9">
        <v>12.097744</v>
      </c>
      <c r="I131" s="9">
        <v>12.097744</v>
      </c>
      <c r="J131" s="9">
        <v>12.097744</v>
      </c>
      <c r="K131" s="9">
        <v>12.097744</v>
      </c>
      <c r="L131" s="9">
        <v>12.097744</v>
      </c>
      <c r="M131" s="9">
        <v>12.097751000000001</v>
      </c>
    </row>
    <row r="132" spans="1:13" hidden="1" outlineLevel="4" x14ac:dyDescent="0.2">
      <c r="A132" s="6" t="s">
        <v>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outlineLevel="1" x14ac:dyDescent="0.2">
      <c r="A133" s="15" t="s">
        <v>10</v>
      </c>
      <c r="B133" s="16">
        <v>44.947820407320002</v>
      </c>
      <c r="C133" s="16">
        <v>69.783851962880007</v>
      </c>
      <c r="D133" s="16">
        <v>16.82215663166</v>
      </c>
      <c r="E133" s="16">
        <v>14.908022659929999</v>
      </c>
      <c r="F133" s="16">
        <v>13.182003282899998</v>
      </c>
      <c r="G133" s="16">
        <v>8.6028553505600005</v>
      </c>
      <c r="H133" s="16">
        <v>7.1849108023399992</v>
      </c>
      <c r="I133" s="16">
        <v>6.7545807147300003</v>
      </c>
      <c r="J133" s="16">
        <v>6.6054823487899998</v>
      </c>
      <c r="K133" s="16">
        <v>6.5338657843899997</v>
      </c>
      <c r="L133" s="16">
        <v>5.8375076773099996</v>
      </c>
      <c r="M133" s="16">
        <v>5.6795286402600009</v>
      </c>
    </row>
    <row r="134" spans="1:13" outlineLevel="2" collapsed="1" x14ac:dyDescent="0.2">
      <c r="A134" s="17" t="s">
        <v>2</v>
      </c>
      <c r="B134" s="18">
        <v>5.9221183279599998</v>
      </c>
      <c r="C134" s="18">
        <v>5.63730055064</v>
      </c>
      <c r="D134" s="18">
        <v>5.0856039814700003</v>
      </c>
      <c r="E134" s="18">
        <v>4.9583761319199997</v>
      </c>
      <c r="F134" s="18">
        <v>4.8788221210899998</v>
      </c>
      <c r="G134" s="18">
        <v>3.1072535263500001</v>
      </c>
      <c r="H134" s="18">
        <v>3.0235042112100001</v>
      </c>
      <c r="I134" s="18">
        <v>2.9812005932000001</v>
      </c>
      <c r="J134" s="18">
        <v>2.94985879041</v>
      </c>
      <c r="K134" s="18">
        <v>2.9047638090899999</v>
      </c>
      <c r="L134" s="18">
        <v>2.86767942056</v>
      </c>
      <c r="M134" s="18">
        <v>2.8295923626200001</v>
      </c>
    </row>
    <row r="135" spans="1:13" hidden="1" outlineLevel="3" collapsed="1" x14ac:dyDescent="0.2">
      <c r="A135" s="5" t="s">
        <v>3</v>
      </c>
      <c r="B135" s="9">
        <v>8.235000009E-2</v>
      </c>
      <c r="C135" s="9">
        <v>8.235000009E-2</v>
      </c>
      <c r="D135" s="9">
        <v>8.235000009E-2</v>
      </c>
      <c r="E135" s="9">
        <v>8.235000009E-2</v>
      </c>
      <c r="F135" s="9">
        <v>8.235000009E-2</v>
      </c>
      <c r="G135" s="9">
        <v>8.2050000090000005E-2</v>
      </c>
      <c r="H135" s="9">
        <v>8.2050000090000005E-2</v>
      </c>
      <c r="I135" s="9">
        <v>8.2050000090000005E-2</v>
      </c>
      <c r="J135" s="9">
        <v>8.2050000090000005E-2</v>
      </c>
      <c r="K135" s="9">
        <v>8.2050000090000005E-2</v>
      </c>
      <c r="L135" s="9">
        <v>8.2050000090000005E-2</v>
      </c>
      <c r="M135" s="9">
        <v>8.2050000090000005E-2</v>
      </c>
    </row>
    <row r="136" spans="1:13" hidden="1" outlineLevel="4" x14ac:dyDescent="0.2">
      <c r="A136" s="6" t="s">
        <v>7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idden="1" outlineLevel="4" x14ac:dyDescent="0.2">
      <c r="A137" s="6" t="s">
        <v>11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idden="1" outlineLevel="4" x14ac:dyDescent="0.2">
      <c r="A138" s="6" t="s">
        <v>12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idden="1" outlineLevel="4" x14ac:dyDescent="0.2">
      <c r="A139" s="6" t="s">
        <v>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idden="1" outlineLevel="4" x14ac:dyDescent="0.2">
      <c r="A140" s="6" t="s">
        <v>8</v>
      </c>
      <c r="B140" s="9">
        <v>8.235000009E-2</v>
      </c>
      <c r="C140" s="9">
        <v>8.235000009E-2</v>
      </c>
      <c r="D140" s="9">
        <v>8.235000009E-2</v>
      </c>
      <c r="E140" s="9">
        <v>8.235000009E-2</v>
      </c>
      <c r="F140" s="9">
        <v>8.235000009E-2</v>
      </c>
      <c r="G140" s="9">
        <v>8.2050000090000005E-2</v>
      </c>
      <c r="H140" s="9">
        <v>8.2050000090000005E-2</v>
      </c>
      <c r="I140" s="9">
        <v>8.2050000090000005E-2</v>
      </c>
      <c r="J140" s="9">
        <v>8.2050000090000005E-2</v>
      </c>
      <c r="K140" s="9">
        <v>8.2050000090000005E-2</v>
      </c>
      <c r="L140" s="9">
        <v>8.2050000090000005E-2</v>
      </c>
      <c r="M140" s="9">
        <v>8.2050000090000005E-2</v>
      </c>
    </row>
    <row r="141" spans="1:13" hidden="1" outlineLevel="3" collapsed="1" x14ac:dyDescent="0.2">
      <c r="A141" s="5" t="s">
        <v>13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</row>
    <row r="142" spans="1:13" hidden="1" outlineLevel="4" x14ac:dyDescent="0.2">
      <c r="A142" s="6" t="s">
        <v>7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idden="1" outlineLevel="4" x14ac:dyDescent="0.2">
      <c r="A143" s="6" t="s">
        <v>8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idden="1" outlineLevel="3" collapsed="1" x14ac:dyDescent="0.2">
      <c r="A144" s="5" t="s">
        <v>14</v>
      </c>
      <c r="B144" s="9">
        <v>6.6586794960000001E-2</v>
      </c>
      <c r="C144" s="9">
        <v>2.2137403700000002E-2</v>
      </c>
      <c r="D144" s="9">
        <v>4.4999131499999998E-3</v>
      </c>
      <c r="E144" s="9">
        <v>1.2059877199999992E-3</v>
      </c>
      <c r="F144" s="9">
        <v>-2.1170647699999996E-3</v>
      </c>
      <c r="G144" s="9">
        <v>-5.3819373900000009E-3</v>
      </c>
      <c r="H144" s="9">
        <v>-8.6758997599999995E-3</v>
      </c>
      <c r="I144" s="9">
        <v>-1.196982576E-2</v>
      </c>
      <c r="J144" s="9">
        <v>-1.5316664170000001E-2</v>
      </c>
      <c r="K144" s="9">
        <v>-1.8557786860000001E-2</v>
      </c>
      <c r="L144" s="9">
        <v>-2.1403476859999999E-2</v>
      </c>
      <c r="M144" s="9">
        <v>-2.4084314249999999E-2</v>
      </c>
    </row>
    <row r="145" spans="1:13" hidden="1" outlineLevel="4" x14ac:dyDescent="0.2">
      <c r="A145" s="6" t="s">
        <v>7</v>
      </c>
      <c r="B145" s="9">
        <v>7.2391394590000005E-2</v>
      </c>
      <c r="C145" s="9">
        <v>2.988546337E-2</v>
      </c>
      <c r="D145" s="9">
        <v>1.420594452E-2</v>
      </c>
      <c r="E145" s="9">
        <v>1.286998992E-2</v>
      </c>
      <c r="F145" s="9">
        <v>1.154087784E-2</v>
      </c>
      <c r="G145" s="9">
        <v>1.0198007639999999E-2</v>
      </c>
      <c r="H145" s="9">
        <v>8.8620166799999994E-3</v>
      </c>
      <c r="I145" s="9">
        <v>7.5260620799999997E-3</v>
      </c>
      <c r="J145" s="9">
        <v>6.1946211600000002E-3</v>
      </c>
      <c r="K145" s="9">
        <v>4.8540438E-3</v>
      </c>
      <c r="L145" s="9">
        <v>3.9663251999999998E-3</v>
      </c>
      <c r="M145" s="9">
        <v>3.2434592400000001E-3</v>
      </c>
    </row>
    <row r="146" spans="1:13" hidden="1" outlineLevel="4" x14ac:dyDescent="0.2">
      <c r="A146" s="6" t="s">
        <v>11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idden="1" outlineLevel="4" x14ac:dyDescent="0.2">
      <c r="A147" s="6" t="s">
        <v>12</v>
      </c>
      <c r="B147" s="9">
        <v>-5.8045996299999998E-3</v>
      </c>
      <c r="C147" s="9">
        <v>-7.7480596699999998E-3</v>
      </c>
      <c r="D147" s="9">
        <v>-9.7060313699999998E-3</v>
      </c>
      <c r="E147" s="9">
        <v>-1.1664002200000001E-2</v>
      </c>
      <c r="F147" s="9">
        <v>-1.3657942609999999E-2</v>
      </c>
      <c r="G147" s="9">
        <v>-1.557994503E-2</v>
      </c>
      <c r="H147" s="9">
        <v>-1.7537916439999999E-2</v>
      </c>
      <c r="I147" s="9">
        <v>-1.949588784E-2</v>
      </c>
      <c r="J147" s="9">
        <v>-2.1511285330000001E-2</v>
      </c>
      <c r="K147" s="9">
        <v>-2.3411830660000001E-2</v>
      </c>
      <c r="L147" s="9">
        <v>-2.5369802059999998E-2</v>
      </c>
      <c r="M147" s="9">
        <v>-2.7327773489999999E-2</v>
      </c>
    </row>
    <row r="148" spans="1:13" hidden="1" outlineLevel="4" x14ac:dyDescent="0.2">
      <c r="A148" s="6" t="s">
        <v>8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idden="1" outlineLevel="3" collapsed="1" x14ac:dyDescent="0.2">
      <c r="A149" s="5" t="s">
        <v>15</v>
      </c>
      <c r="B149" s="9">
        <v>5.7731815329099998</v>
      </c>
      <c r="C149" s="9">
        <v>5.5328131468499997</v>
      </c>
      <c r="D149" s="9">
        <v>4.9987540682300002</v>
      </c>
      <c r="E149" s="9">
        <v>4.8748201441100001</v>
      </c>
      <c r="F149" s="9">
        <v>4.79858918577</v>
      </c>
      <c r="G149" s="9">
        <v>3.03058546365</v>
      </c>
      <c r="H149" s="9">
        <v>2.95013011088</v>
      </c>
      <c r="I149" s="9">
        <v>2.9111204188699999</v>
      </c>
      <c r="J149" s="9">
        <v>2.88312545449</v>
      </c>
      <c r="K149" s="9">
        <v>2.8412715958599999</v>
      </c>
      <c r="L149" s="9">
        <v>2.8070328973300001</v>
      </c>
      <c r="M149" s="9">
        <v>2.77162667678</v>
      </c>
    </row>
    <row r="150" spans="1:13" hidden="1" outlineLevel="4" x14ac:dyDescent="0.2">
      <c r="A150" s="6" t="s">
        <v>16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idden="1" outlineLevel="4" x14ac:dyDescent="0.2">
      <c r="A151" s="6" t="s">
        <v>7</v>
      </c>
      <c r="B151" s="9">
        <v>0.66648308924999999</v>
      </c>
      <c r="C151" s="9">
        <v>0.56494843033999997</v>
      </c>
      <c r="D151" s="9">
        <v>0.14771795627000001</v>
      </c>
      <c r="E151" s="9">
        <v>0.11415663584000001</v>
      </c>
      <c r="F151" s="9">
        <v>8.1879865989999995E-2</v>
      </c>
      <c r="G151" s="9">
        <v>5.3983158160000003E-2</v>
      </c>
      <c r="H151" s="9">
        <v>8.07374592E-3</v>
      </c>
      <c r="I151" s="9">
        <v>2.8483250399999999E-3</v>
      </c>
      <c r="J151" s="9">
        <v>1.0203479999999999E-3</v>
      </c>
      <c r="K151" s="9">
        <v>5.6804399999999997E-4</v>
      </c>
      <c r="L151" s="9">
        <v>1.13616E-4</v>
      </c>
      <c r="M151" s="9"/>
    </row>
    <row r="152" spans="1:13" hidden="1" outlineLevel="4" x14ac:dyDescent="0.2">
      <c r="A152" s="6" t="s">
        <v>8</v>
      </c>
      <c r="B152" s="9">
        <v>0.79956245838999995</v>
      </c>
      <c r="C152" s="9">
        <v>0.67366797816000001</v>
      </c>
      <c r="D152" s="9">
        <v>0.55398516264999997</v>
      </c>
      <c r="E152" s="9">
        <v>0.46361255895999998</v>
      </c>
      <c r="F152" s="9">
        <v>0.40957333451</v>
      </c>
      <c r="G152" s="9">
        <v>0.33735135783999998</v>
      </c>
      <c r="H152" s="9">
        <v>0.30280541730999999</v>
      </c>
      <c r="I152" s="9">
        <v>0.26902114618</v>
      </c>
      <c r="J152" s="9">
        <v>0.23562333383</v>
      </c>
      <c r="K152" s="9">
        <v>0.20145260421</v>
      </c>
      <c r="L152" s="9">
        <v>0.16766833368</v>
      </c>
      <c r="M152" s="9">
        <v>0.13237572913000001</v>
      </c>
    </row>
    <row r="153" spans="1:13" hidden="1" outlineLevel="4" x14ac:dyDescent="0.2">
      <c r="A153" s="6" t="s">
        <v>17</v>
      </c>
      <c r="B153" s="9">
        <v>4.3071359852700004</v>
      </c>
      <c r="C153" s="9">
        <v>4.2941967383500002</v>
      </c>
      <c r="D153" s="9">
        <v>4.29705094931</v>
      </c>
      <c r="E153" s="9">
        <v>4.29705094931</v>
      </c>
      <c r="F153" s="9">
        <v>4.3071359852700004</v>
      </c>
      <c r="G153" s="9">
        <v>2.6392509476499999</v>
      </c>
      <c r="H153" s="9">
        <v>2.6392509476499999</v>
      </c>
      <c r="I153" s="9">
        <v>2.6392509476499999</v>
      </c>
      <c r="J153" s="9">
        <v>2.6464817726600001</v>
      </c>
      <c r="K153" s="9">
        <v>2.6392509476499999</v>
      </c>
      <c r="L153" s="9">
        <v>2.6392509476499999</v>
      </c>
      <c r="M153" s="9">
        <v>2.6392509476499999</v>
      </c>
    </row>
    <row r="154" spans="1:13" outlineLevel="2" collapsed="1" x14ac:dyDescent="0.2">
      <c r="A154" s="17" t="s">
        <v>9</v>
      </c>
      <c r="B154" s="18">
        <v>39.025702079360002</v>
      </c>
      <c r="C154" s="18">
        <v>64.146551412240001</v>
      </c>
      <c r="D154" s="18">
        <v>11.736552650189999</v>
      </c>
      <c r="E154" s="18">
        <v>9.9496465280099997</v>
      </c>
      <c r="F154" s="18">
        <v>8.3031811618099987</v>
      </c>
      <c r="G154" s="18">
        <v>5.4956018242100004</v>
      </c>
      <c r="H154" s="18">
        <v>4.1614065911299996</v>
      </c>
      <c r="I154" s="18">
        <v>3.7733801215299998</v>
      </c>
      <c r="J154" s="18">
        <v>3.6556235583799999</v>
      </c>
      <c r="K154" s="18">
        <v>3.6291019752999998</v>
      </c>
      <c r="L154" s="18">
        <v>2.9698282567499996</v>
      </c>
      <c r="M154" s="18">
        <v>2.8499362776400003</v>
      </c>
    </row>
    <row r="155" spans="1:13" hidden="1" outlineLevel="3" collapsed="1" x14ac:dyDescent="0.2">
      <c r="A155" s="5" t="s">
        <v>13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</row>
    <row r="156" spans="1:13" hidden="1" outlineLevel="4" x14ac:dyDescent="0.2">
      <c r="A156" s="6" t="s">
        <v>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idden="1" outlineLevel="4" x14ac:dyDescent="0.2">
      <c r="A157" s="6" t="s">
        <v>8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idden="1" outlineLevel="3" collapsed="1" x14ac:dyDescent="0.2">
      <c r="A158" s="5" t="s">
        <v>14</v>
      </c>
      <c r="B158" s="9">
        <v>3.7543426607999999</v>
      </c>
      <c r="C158" s="9">
        <v>2.9571998072800003</v>
      </c>
      <c r="D158" s="9">
        <v>1.6457712312399999</v>
      </c>
      <c r="E158" s="9">
        <v>1.6457712312399999</v>
      </c>
      <c r="F158" s="9">
        <v>1.6457712315999999</v>
      </c>
      <c r="G158" s="9">
        <v>1.64577123196</v>
      </c>
      <c r="H158" s="9">
        <v>1.64577123196</v>
      </c>
      <c r="I158" s="9">
        <v>1.64577123196</v>
      </c>
      <c r="J158" s="9">
        <v>1.64577123196</v>
      </c>
      <c r="K158" s="9">
        <v>1.6306180780999999</v>
      </c>
      <c r="L158" s="9">
        <v>1.6154649242399999</v>
      </c>
      <c r="M158" s="9">
        <v>1.60718492424</v>
      </c>
    </row>
    <row r="159" spans="1:13" hidden="1" outlineLevel="4" x14ac:dyDescent="0.2">
      <c r="A159" s="6" t="s">
        <v>7</v>
      </c>
      <c r="B159" s="9">
        <v>2.5090580307399999</v>
      </c>
      <c r="C159" s="9">
        <v>1.7119151772200001</v>
      </c>
      <c r="D159" s="9">
        <v>0.40048660118000001</v>
      </c>
      <c r="E159" s="9">
        <v>0.40048660118000001</v>
      </c>
      <c r="F159" s="9">
        <v>0.40048660153999999</v>
      </c>
      <c r="G159" s="9">
        <v>0.40048660190000002</v>
      </c>
      <c r="H159" s="9">
        <v>0.40048660190000002</v>
      </c>
      <c r="I159" s="9">
        <v>0.40048660190000002</v>
      </c>
      <c r="J159" s="9">
        <v>0.40048660190000002</v>
      </c>
      <c r="K159" s="9">
        <v>0.38533344804000003</v>
      </c>
      <c r="L159" s="9">
        <v>0.37018029417999998</v>
      </c>
      <c r="M159" s="9">
        <v>0.36190029418000003</v>
      </c>
    </row>
    <row r="160" spans="1:13" hidden="1" outlineLevel="4" x14ac:dyDescent="0.2">
      <c r="A160" s="6" t="s">
        <v>11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idden="1" outlineLevel="4" x14ac:dyDescent="0.2">
      <c r="A161" s="6" t="s">
        <v>12</v>
      </c>
      <c r="B161" s="9">
        <v>1.24528463006</v>
      </c>
      <c r="C161" s="9">
        <v>1.24528463006</v>
      </c>
      <c r="D161" s="9">
        <v>1.24528463006</v>
      </c>
      <c r="E161" s="9">
        <v>1.24528463006</v>
      </c>
      <c r="F161" s="9">
        <v>1.24528463006</v>
      </c>
      <c r="G161" s="9">
        <v>1.24528463006</v>
      </c>
      <c r="H161" s="9">
        <v>1.24528463006</v>
      </c>
      <c r="I161" s="9">
        <v>1.24528463006</v>
      </c>
      <c r="J161" s="9">
        <v>1.24528463006</v>
      </c>
      <c r="K161" s="9">
        <v>1.24528463006</v>
      </c>
      <c r="L161" s="9">
        <v>1.24528463006</v>
      </c>
      <c r="M161" s="9">
        <v>1.24528463006</v>
      </c>
    </row>
    <row r="162" spans="1:13" hidden="1" outlineLevel="4" x14ac:dyDescent="0.2">
      <c r="A162" s="6" t="s">
        <v>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idden="1" outlineLevel="3" collapsed="1" x14ac:dyDescent="0.2">
      <c r="A163" s="5" t="s">
        <v>15</v>
      </c>
      <c r="B163" s="9">
        <v>35.271359418560003</v>
      </c>
      <c r="C163" s="9">
        <v>61.189351604960002</v>
      </c>
      <c r="D163" s="9">
        <v>10.09078141895</v>
      </c>
      <c r="E163" s="9">
        <v>8.3038752967700002</v>
      </c>
      <c r="F163" s="9">
        <v>6.6574099302099992</v>
      </c>
      <c r="G163" s="9">
        <v>3.84983059225</v>
      </c>
      <c r="H163" s="9">
        <v>2.51563535917</v>
      </c>
      <c r="I163" s="9">
        <v>2.1276088895699998</v>
      </c>
      <c r="J163" s="9">
        <v>2.0098523264199999</v>
      </c>
      <c r="K163" s="9">
        <v>1.9984838971999999</v>
      </c>
      <c r="L163" s="9">
        <v>1.35436333251</v>
      </c>
      <c r="M163" s="9">
        <v>1.2427513534000001</v>
      </c>
    </row>
    <row r="164" spans="1:13" hidden="1" outlineLevel="4" x14ac:dyDescent="0.2">
      <c r="A164" s="6" t="s">
        <v>16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idden="1" outlineLevel="4" x14ac:dyDescent="0.2">
      <c r="A165" s="6" t="s">
        <v>7</v>
      </c>
      <c r="B165" s="9">
        <v>30.683462972880001</v>
      </c>
      <c r="C165" s="9">
        <v>56.821502990500001</v>
      </c>
      <c r="D165" s="9">
        <v>6.3041116318599997</v>
      </c>
      <c r="E165" s="9">
        <v>5.9285249947900001</v>
      </c>
      <c r="F165" s="9">
        <v>4.8574183275099996</v>
      </c>
      <c r="G165" s="9">
        <v>2.4829899540899998</v>
      </c>
      <c r="H165" s="9">
        <v>1.28829472115</v>
      </c>
      <c r="I165" s="9">
        <v>1.1962088882499999</v>
      </c>
      <c r="J165" s="9">
        <v>1.0784523251</v>
      </c>
      <c r="K165" s="9">
        <v>1.06708389588</v>
      </c>
      <c r="L165" s="9">
        <v>0.42296333119000001</v>
      </c>
      <c r="M165" s="9">
        <v>0.31135135207999998</v>
      </c>
    </row>
    <row r="166" spans="1:13" hidden="1" outlineLevel="4" x14ac:dyDescent="0.2">
      <c r="A166" s="6" t="s">
        <v>8</v>
      </c>
      <c r="B166" s="9">
        <v>4.5878964456800002</v>
      </c>
      <c r="C166" s="9">
        <v>4.3678486144599997</v>
      </c>
      <c r="D166" s="9">
        <v>3.7866697870900001</v>
      </c>
      <c r="E166" s="9">
        <v>2.3753503019800002</v>
      </c>
      <c r="F166" s="9">
        <v>1.7999916027</v>
      </c>
      <c r="G166" s="9">
        <v>1.36684063816</v>
      </c>
      <c r="H166" s="9">
        <v>1.22734063802</v>
      </c>
      <c r="I166" s="9">
        <v>0.93140000132</v>
      </c>
      <c r="J166" s="9">
        <v>0.93140000132</v>
      </c>
      <c r="K166" s="9">
        <v>0.93140000132</v>
      </c>
      <c r="L166" s="9">
        <v>0.93140000132</v>
      </c>
      <c r="M166" s="9">
        <v>0.93140000132</v>
      </c>
    </row>
    <row r="167" spans="1:13" hidden="1" outlineLevel="4" x14ac:dyDescent="0.2">
      <c r="A167" s="6" t="s">
        <v>17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</sheetData>
  <mergeCells count="2">
    <mergeCell ref="A1:M1"/>
    <mergeCell ref="A56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2022-07-01T07:35:12Z</dcterms:created>
  <dcterms:modified xsi:type="dcterms:W3CDTF">2022-07-26T10:50:21Z</dcterms:modified>
</cp:coreProperties>
</file>