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 defaultThemeVersion="164011"/>
  <mc:AlternateContent xmlns:mc="http://schemas.openxmlformats.org/markup-compatibility/2006">
    <mc:Choice Requires="x15">
      <x15ac:absPath xmlns:x15ac="http://schemas.microsoft.com/office/spreadsheetml/2010/11/ac" url="C:\Users\onyshchenko_vv\Desktop\to-do\03.01\Шаблон Звіту та Пояснювальна записка\"/>
    </mc:Choice>
  </mc:AlternateContent>
  <bookViews>
    <workbookView xWindow="0" yWindow="0" windowWidth="27870" windowHeight="13875"/>
  </bookViews>
  <sheets>
    <sheet name="title" sheetId="1" r:id="rId1"/>
    <sheet name="Р.1.1" sheetId="2" r:id="rId2"/>
    <sheet name="Р.1.2" sheetId="3" r:id="rId3"/>
    <sheet name="Р.2.1" sheetId="4" r:id="rId4"/>
    <sheet name="Р.2.2" sheetId="5" r:id="rId5"/>
    <sheet name="Р.3" sheetId="6" r:id="rId6"/>
    <sheet name="Р.4" sheetId="7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2" i="5" l="1"/>
  <c r="F32" i="5"/>
  <c r="D32" i="5"/>
  <c r="D14" i="2"/>
  <c r="E8" i="2" l="1"/>
  <c r="H8" i="3"/>
  <c r="H9" i="3"/>
  <c r="H7" i="3"/>
  <c r="D19" i="2" l="1"/>
  <c r="D20" i="2"/>
  <c r="F8" i="2" l="1"/>
  <c r="G36" i="5" l="1"/>
  <c r="E36" i="5"/>
  <c r="E32" i="5"/>
  <c r="D23" i="2"/>
  <c r="D24" i="2"/>
  <c r="D22" i="2"/>
  <c r="D17" i="2"/>
  <c r="D16" i="2"/>
  <c r="D13" i="2"/>
  <c r="D12" i="2"/>
  <c r="E8" i="6" l="1"/>
  <c r="E6" i="6" s="1"/>
  <c r="D8" i="6"/>
  <c r="D6" i="6" s="1"/>
  <c r="F36" i="5"/>
  <c r="D36" i="5"/>
  <c r="E10" i="4"/>
  <c r="D10" i="4"/>
  <c r="E7" i="4"/>
  <c r="D7" i="4"/>
  <c r="G8" i="2"/>
  <c r="D9" i="2" l="1"/>
  <c r="D10" i="2"/>
  <c r="D8" i="2" l="1"/>
</calcChain>
</file>

<file path=xl/comments1.xml><?xml version="1.0" encoding="utf-8"?>
<comments xmlns="http://schemas.openxmlformats.org/spreadsheetml/2006/main">
  <authors>
    <author>Онищенко Віталій Володимирович</author>
  </authors>
  <commentList>
    <comment ref="C12" authorId="0" shapeId="0">
      <text>
        <r>
          <rPr>
            <b/>
            <sz val="10"/>
            <color indexed="81"/>
            <rFont val="Times New Roman"/>
            <family val="1"/>
            <charset val="204"/>
          </rPr>
          <t>найменування державного органу чи бюджетної установи</t>
        </r>
      </text>
    </comment>
    <comment ref="B14" authorId="0" shapeId="0">
      <text>
        <r>
          <rPr>
            <b/>
            <sz val="10"/>
            <color indexed="81"/>
            <rFont val="Times New Roman"/>
            <family val="1"/>
            <charset val="204"/>
          </rPr>
          <t>Звітний рік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2" authorId="0" shapeId="0">
      <text>
        <r>
          <rPr>
            <b/>
            <sz val="10"/>
            <color indexed="81"/>
            <rFont val="Times New Roman"/>
            <family val="1"/>
            <charset val="204"/>
          </rPr>
          <t>Код за ЄДРПОУ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  <charset val="204"/>
          </rPr>
          <t>Найменування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  <charset val="204"/>
          </rPr>
          <t>Місцезнаходження</t>
        </r>
      </text>
    </comment>
    <comment ref="C26" authorId="0" shapeId="0">
      <text>
        <r>
          <rPr>
            <b/>
            <sz val="10"/>
            <color indexed="81"/>
            <rFont val="Times New Roman"/>
            <family val="1"/>
            <charset val="204"/>
          </rPr>
          <t>Електронна пошта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Онищенко Віталій Володимирович</author>
  </authors>
  <commentList>
    <comment ref="G24" authorId="0" shapeId="0">
      <text>
        <r>
          <rPr>
            <sz val="10"/>
            <color indexed="81"/>
            <rFont val="Times New Roman"/>
            <family val="1"/>
            <charset val="204"/>
          </rPr>
          <t>в рядку 5210 відображається робочий час працівників підрозділів ВА (у людино-днях), витрачений на проведення контрольних заходів зазначених в рядку 5200</t>
        </r>
      </text>
    </comment>
  </commentList>
</comments>
</file>

<file path=xl/comments3.xml><?xml version="1.0" encoding="utf-8"?>
<comments xmlns="http://schemas.openxmlformats.org/spreadsheetml/2006/main">
  <authors>
    <author>Онищенко Віталій Володимирович</author>
  </authors>
  <commentList>
    <comment ref="F6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При заповненні графи 3 не допускається використання прокреслень. У разі невиконання показників графа має нульове значення (ставиться 0)!
</t>
        </r>
      </text>
    </comment>
  </commentList>
</comments>
</file>

<file path=xl/comments4.xml><?xml version="1.0" encoding="utf-8"?>
<comments xmlns="http://schemas.openxmlformats.org/spreadsheetml/2006/main">
  <authors>
    <author>Онищенко Віталій Володимирович</author>
  </authors>
  <commentList>
    <comment ref="D8" authorId="0" shapeId="0">
      <text>
        <r>
          <rPr>
            <b/>
            <sz val="10"/>
            <color indexed="81"/>
            <rFont val="Times New Roman"/>
            <family val="1"/>
            <charset val="204"/>
          </rPr>
          <t xml:space="preserve">у </t>
        </r>
        <r>
          <rPr>
            <sz val="10"/>
            <color indexed="81"/>
            <rFont val="Times New Roman"/>
            <family val="1"/>
            <charset val="204"/>
          </rPr>
          <t>разі відсутності показників, рядки заповнюються знаком прочерку "-"</t>
        </r>
      </text>
    </comment>
    <comment ref="D10" authorId="0" shapeId="0">
      <text>
        <r>
          <rPr>
            <sz val="10"/>
            <color indexed="81"/>
            <rFont val="Times New Roman"/>
            <family val="1"/>
            <charset val="204"/>
          </rPr>
          <t>у разі відсутності показників, рядки заповнюються знаком прочерку "-"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32" authorId="0" shapeId="0">
      <text>
        <r>
          <rPr>
            <sz val="10"/>
            <color indexed="81"/>
            <rFont val="Times New Roman"/>
            <family val="1"/>
            <charset val="204"/>
          </rPr>
          <t>Вартісні показники відображаються в тис. грн із заокругленням до десятих</t>
        </r>
      </text>
    </comment>
    <comment ref="D33" authorId="0" shapeId="0">
      <text>
        <r>
          <rPr>
            <sz val="10"/>
            <color indexed="81"/>
            <rFont val="Times New Roman"/>
            <family val="1"/>
            <charset val="204"/>
          </rPr>
          <t>у разі відсутності показників, рядки заповнюються знаком прочерку "-"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Онищенко Віталій Володимирович</author>
  </authors>
  <commentList>
    <comment ref="B10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Найменування посади керівника органу </t>
        </r>
      </text>
    </comment>
    <comment ref="B13" authorId="0" shapeId="0">
      <text>
        <r>
          <rPr>
            <sz val="10"/>
            <color indexed="81"/>
            <rFont val="Times New Roman"/>
            <family val="1"/>
            <charset val="204"/>
          </rPr>
          <t>Найменування посади керівника підрозділу ВА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17" authorId="0" shapeId="0">
      <text>
        <r>
          <rPr>
            <sz val="10"/>
            <color indexed="81"/>
            <rFont val="Times New Roman"/>
            <family val="1"/>
            <charset val="204"/>
          </rPr>
          <t>Телефон підрозділу ВА</t>
        </r>
      </text>
    </comment>
  </commentList>
</comments>
</file>

<file path=xl/sharedStrings.xml><?xml version="1.0" encoding="utf-8"?>
<sst xmlns="http://schemas.openxmlformats.org/spreadsheetml/2006/main" count="243" uniqueCount="128">
  <si>
    <t>Розділ І. Організація діяльності з внутрішнього аудиту</t>
  </si>
  <si>
    <t>1. Організаційні та функціональні аспекти діяльності підрозділів ВА</t>
  </si>
  <si>
    <t>Код рядка</t>
  </si>
  <si>
    <t xml:space="preserve">Всього </t>
  </si>
  <si>
    <t>У тому числі</t>
  </si>
  <si>
    <t>в апараті державного органу</t>
  </si>
  <si>
    <t>х</t>
  </si>
  <si>
    <t>2. Стан планування та здійснення діяльності з внутрішнього аудиту</t>
  </si>
  <si>
    <t>Фактично  виконано</t>
  </si>
  <si>
    <t>Обсяг робочого часу, людино-днів</t>
  </si>
  <si>
    <t>Використано робочого часу, людино-днів</t>
  </si>
  <si>
    <t>Розділ ІІ. Проведення внутрішніх аудитів</t>
  </si>
  <si>
    <t>1. Стан проведення внутрішніх аудитів</t>
  </si>
  <si>
    <t>Загальна кількість</t>
  </si>
  <si>
    <t>2. Показники за результатами проведених внутрішніх аудитів</t>
  </si>
  <si>
    <t>Всього</t>
  </si>
  <si>
    <t>І. Загальні відомості</t>
  </si>
  <si>
    <t>ІІ. Відомості про виявлені недоліки/проблеми (всього), з них щодо:</t>
  </si>
  <si>
    <t>V. Відомості про усунення виявлених порушень (всього), у тому числі:</t>
  </si>
  <si>
    <t>Розділ ІІІ. Результативність внутрішнього аудиту</t>
  </si>
  <si>
    <t>У тому числі за апаратом державного органу</t>
  </si>
  <si>
    <t>І. Надано рекомендацій (всього), з них:</t>
  </si>
  <si>
    <t>Розділ IV. Результати внутрішньої оцінки якості внутрішнього аудиту</t>
  </si>
  <si>
    <t>Керівник підрозділу ВА </t>
  </si>
  <si>
    <t xml:space="preserve"> (посада)</t>
  </si>
  <si>
    <t>ЗАТВЕРДЖЕНО</t>
  </si>
  <si>
    <t xml:space="preserve">Наказ Міністерства фінансів України </t>
  </si>
  <si>
    <t>27 березня 2014 року № 347</t>
  </si>
  <si>
    <t>(найменування державного органу чи бюджетної установи) </t>
  </si>
  <si>
    <t>Терміни подання</t>
  </si>
  <si>
    <t>ЗВІТНІСТЬ</t>
  </si>
  <si>
    <t xml:space="preserve">ЗАТВЕРДЖЕНО 
Наказ Міністерства фінансів України
27 березня 2014 року № 347 (зі змінами)
за погодженням 
з Держстатом </t>
  </si>
  <si>
    <t xml:space="preserve">(у редакції наказу Міністерства 
фінансів України </t>
  </si>
  <si>
    <t>Код за ЄДРПОУ</t>
  </si>
  <si>
    <t xml:space="preserve">в </t>
  </si>
  <si>
    <t>Сума,
(тис. грн)</t>
  </si>
  <si>
    <t xml:space="preserve">Телефон підрозділу ВА </t>
  </si>
  <si>
    <t>Керівник державного органу 
чи керівник бюджетної установи </t>
  </si>
  <si>
    <t xml:space="preserve"> (підпис)</t>
  </si>
  <si>
    <t>від 28 липня 2022 року № 218)</t>
  </si>
  <si>
    <t xml:space="preserve"> про результати діяльності підрозділу внутрішнього аудиту</t>
  </si>
  <si>
    <t>Звіт (зведений звіт)</t>
  </si>
  <si>
    <r>
      <rPr>
        <b/>
        <sz val="12"/>
        <color rgb="FF000000"/>
        <rFont val="Times New Roman"/>
        <family val="1"/>
        <charset val="204"/>
      </rPr>
      <t>Форма № 1-ДВА </t>
    </r>
    <r>
      <rPr>
        <sz val="12"/>
        <color rgb="FF000000"/>
        <rFont val="Times New Roman"/>
        <family val="1"/>
        <charset val="204"/>
      </rPr>
      <t xml:space="preserve">
(річна)</t>
    </r>
  </si>
  <si>
    <t>Міністерства, інші центральні органи виконавчої влади, Рада міністрів Автономної Республіки Крим, обласні, Київська та Севастопольська міські державні адміністрації, інші головні розпорядники коштів державного бюджету - Міністерству фінансів України</t>
  </si>
  <si>
    <t xml:space="preserve">Не пізніше
ніж
01 лютого
року,
наступного за звітним
</t>
  </si>
  <si>
    <t>Подають:</t>
  </si>
  <si>
    <t>Респондент:</t>
  </si>
  <si>
    <t>Найменування:</t>
  </si>
  <si>
    <t>Місцезнаходження:</t>
  </si>
  <si>
    <t>Електронна пошта:</t>
  </si>
  <si>
    <t>(поштовий індекс, область/Автономна Республіка Крим, район, населений пункт,
  вулиця/провулок, площа тощо, № будинку/корпусу, № офісу)</t>
  </si>
  <si>
    <t>А</t>
  </si>
  <si>
    <t>Б</t>
  </si>
  <si>
    <t>у територіальних органах</t>
  </si>
  <si>
    <t>у бюджетних установах</t>
  </si>
  <si>
    <t xml:space="preserve">Кількість самостійних структурних підрозділів ВА </t>
  </si>
  <si>
    <t>Кількість підрозділів ВА, які знаходяться у складі інших структурних підрозділів</t>
  </si>
  <si>
    <t>Штатна чисельність працівників</t>
  </si>
  <si>
    <t>Фактична чисельність працівників, з них:</t>
  </si>
  <si>
    <t>Чисельність сертифікованих працівників</t>
  </si>
  <si>
    <t xml:space="preserve">Кількість звільнених працівників із підрозділів ВА </t>
  </si>
  <si>
    <t>Кількість призначених працівників у підрозділи ВА</t>
  </si>
  <si>
    <t xml:space="preserve">Кількість підрозділів ВА, які підпорядковані безпосередньо міністру, керівнику іншого державного органу або керівнику бюджетної установи </t>
  </si>
  <si>
    <t>Кількість підрозділів ВА, які не підпорядковані безпосередньо міністру, керівнику іншого державного органу або керівнику бюджетної установи</t>
  </si>
  <si>
    <t>Інформація про функціональну незалежність підрозділів ВА:</t>
  </si>
  <si>
    <t>Кількість підрозділів ВА, на яких покладено виконання функцій, не пов’язаних зі здійсненням внутрішнього аудиту (од.):</t>
  </si>
  <si>
    <t>Інформація про організаційну незалежність підрозділів ВА (од.):</t>
  </si>
  <si>
    <t>Динаміка фактичної чисельності працівників у підрозділах ВА (од.):</t>
  </si>
  <si>
    <t>Чисельність внутрішніх аудиторів у системі державного органу (од.):</t>
  </si>
  <si>
    <t>Кількість підрозділів ВА в системі державного органу (всього), у тому числі (од.):</t>
  </si>
  <si>
    <t>Кількість комісійних перевірок, службових розслідувань, інших контрольних заходів, не пов’язаних із внутрішнім аудитом, у яких брали участь працівники підрозділів ВА (од.):</t>
  </si>
  <si>
    <t>Інформація про об'єкти внутрішнього аудиту, включені до бази даних (од.):</t>
  </si>
  <si>
    <t>Кількість об’єктів внутрішнього аудиту</t>
  </si>
  <si>
    <t>Кількість структурних підрозділів апарату та підприємств, установ і організацій, які належать до сфери управління</t>
  </si>
  <si>
    <t>Внутрішні аудити та заходи з іншої діяльності з внутрішнього аудиту (всього), з них:</t>
  </si>
  <si>
    <t xml:space="preserve">Заплановано в плані </t>
  </si>
  <si>
    <t>Виконання плану, %</t>
  </si>
  <si>
    <t xml:space="preserve">Внутрішні аудити (всього), з них щодо </t>
  </si>
  <si>
    <t>Оцінки ефективності виконання завдань та  функцій, визначених актами законодавства</t>
  </si>
  <si>
    <t>Кількість
(од.)</t>
  </si>
  <si>
    <r>
      <t>Проведено внутрішніх аудитів</t>
    </r>
    <r>
      <rPr>
        <i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(всього)</t>
    </r>
    <r>
      <rPr>
        <i/>
        <sz val="12"/>
        <color rgb="FF000000"/>
        <rFont val="Times New Roman"/>
        <family val="1"/>
        <charset val="204"/>
      </rPr>
      <t>,</t>
    </r>
    <r>
      <rPr>
        <sz val="12"/>
        <color rgb="FF000000"/>
        <rFont val="Times New Roman"/>
        <family val="1"/>
        <charset val="204"/>
      </rPr>
      <t xml:space="preserve"> з них:</t>
    </r>
  </si>
  <si>
    <t>Планові внутрішні аудити</t>
  </si>
  <si>
    <t>Позапланові внутрішні аудити</t>
  </si>
  <si>
    <t>Кількість внутрішніх аудитів, які тривають (всього), з них:</t>
  </si>
  <si>
    <r>
      <t>Складено аудиторських звітів (всього)</t>
    </r>
    <r>
      <rPr>
        <i/>
        <sz val="12"/>
        <color rgb="FF000000"/>
        <rFont val="Times New Roman"/>
        <family val="1"/>
        <charset val="204"/>
      </rPr>
      <t>,</t>
    </r>
    <r>
      <rPr>
        <sz val="12"/>
        <color rgb="FF000000"/>
        <rFont val="Times New Roman"/>
        <family val="1"/>
        <charset val="204"/>
      </rPr>
      <t xml:space="preserve"> з них:</t>
    </r>
  </si>
  <si>
    <t>Аудиторські звіти, до яких надано коментарі</t>
  </si>
  <si>
    <t>Надано коментарів до аудиторських звітів (всього), з них:</t>
  </si>
  <si>
    <t>Коментарі, які враховано</t>
  </si>
  <si>
    <t>(одиниць)</t>
  </si>
  <si>
    <t>У тому числі підрозділом 
ВА апарату 
державного органу</t>
  </si>
  <si>
    <t>У тому числі підрозділом ВА апарату 
державного органу</t>
  </si>
  <si>
    <t>Кількість (од.)</t>
  </si>
  <si>
    <t xml:space="preserve">Кількість установ, у яких проводився внутрішній аудит </t>
  </si>
  <si>
    <t>Кількість установ, у яких виявлено недоліки/проблеми та порушення</t>
  </si>
  <si>
    <t>Функціонування системи внутрішнього контролю</t>
  </si>
  <si>
    <t>Виконання і досягнення цілей, визначених у стратегічних та річних планах</t>
  </si>
  <si>
    <t>Планування і виконання бюджетних програм та результатів їх виконання, управління бюджетними коштами</t>
  </si>
  <si>
    <t>Якості надання адміністративних послуг</t>
  </si>
  <si>
    <t>Виконання контрольно-наглядових функцій, завдань, визначених актами законодавства</t>
  </si>
  <si>
    <t>Використання і збереження активів</t>
  </si>
  <si>
    <t>Надійності, ефективності та результативності інформаційних систем і технологій</t>
  </si>
  <si>
    <t>Управління державним майном</t>
  </si>
  <si>
    <t>Правильності ведення бухгалтерського обліку та достовірності фінансової і бюджетної звітності</t>
  </si>
  <si>
    <t>Усунуто недоліків/проблем, виявлених за результатами завершених у звітному періоді внутрішніх аудитів (всього),
з них щодо:</t>
  </si>
  <si>
    <t>ІV. Відомості про виявлені 
порушення (всього), з них:</t>
  </si>
  <si>
    <t>Нефінансові порушення</t>
  </si>
  <si>
    <t>Порушення, що призвели до втрат фінансових і матеріальних ресурсів</t>
  </si>
  <si>
    <t>Порушення, що не призвели до втрат</t>
  </si>
  <si>
    <t>Забезпечено усунення нефінансових порушень</t>
  </si>
  <si>
    <t>Забезпечено усунення порушень, що призвели до втрат фінансових і матеріальних ресурсів, з них:</t>
  </si>
  <si>
    <t>Забезпечено усунення порушень, що призвели до втрат фінансових і матеріальних ресурсів, виявлених у попередніх періодах</t>
  </si>
  <si>
    <t xml:space="preserve">Забезпечено усунення порушень, що не призвели до втрат, з них: </t>
  </si>
  <si>
    <t>Забезпечено усунення порушень, що не призвели до втрат, виявлених у попередніх періодах</t>
  </si>
  <si>
    <t>Усунуто недоліків/проблем, 
виявлених у попередніх періодах</t>
  </si>
  <si>
    <t xml:space="preserve">Відхилено рекомендацій керівником </t>
  </si>
  <si>
    <t>Прийнято рекомендацій, з них:</t>
  </si>
  <si>
    <t>Рекомендації, щодо яких не настав термін виконання</t>
  </si>
  <si>
    <t>Рекомендації, яких не виконано</t>
  </si>
  <si>
    <t>Рекомендації, які виконано частково</t>
  </si>
  <si>
    <t>Рекомендації, які виконано повністю, з них:</t>
  </si>
  <si>
    <t>Виконані рекомендації, за якими досягнуто результативність</t>
  </si>
  <si>
    <t>II. Виконані рекомендації, які було надано в попередніх періодах (всього), з них:</t>
  </si>
  <si>
    <t>(Власне ім'я ПРІЗВИЩЕ)</t>
  </si>
  <si>
    <t>Кількість виявлених внутрішніми  оцінками якості недоліків у здійсненні діяльності з внутрішнього аудиту</t>
  </si>
  <si>
    <t xml:space="preserve">Кількість усунутих недоліків у здійсненні діяльності з внутрішнього аудиту, виявлених за результатами внутрішніх оцінок якості </t>
  </si>
  <si>
    <t>ІІІ. Відомості про усунення виявлених недоліків/проблем</t>
  </si>
  <si>
    <t>Витрачено робочого часу,
(людино-днів)</t>
  </si>
  <si>
    <t>за 20_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</si>
</sst>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indexed="8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/>
    <xf numFmtId="49" fontId="5" fillId="0" borderId="0" xfId="0" applyNumberFormat="1" applyFont="1" applyProtection="1">
      <protection locked="0"/>
    </xf>
    <xf numFmtId="1" fontId="0" fillId="0" borderId="0" xfId="0" applyNumberFormat="1"/>
    <xf numFmtId="0" fontId="8" fillId="0" borderId="0" xfId="0" applyFont="1" applyAlignment="1">
      <alignment horizontal="center"/>
    </xf>
    <xf numFmtId="49" fontId="5" fillId="0" borderId="0" xfId="0" applyNumberFormat="1" applyFont="1" applyAlignment="1" applyProtection="1">
      <alignment horizontal="left" wrapText="1"/>
      <protection locked="0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wrapText="1"/>
    </xf>
    <xf numFmtId="0" fontId="14" fillId="0" borderId="0" xfId="0" applyFont="1" applyAlignment="1">
      <alignment horizontal="right"/>
    </xf>
    <xf numFmtId="0" fontId="0" fillId="0" borderId="0" xfId="0" applyAlignment="1">
      <alignment vertical="center"/>
    </xf>
    <xf numFmtId="49" fontId="5" fillId="0" borderId="1" xfId="0" applyNumberFormat="1" applyFont="1" applyBorder="1" applyProtection="1"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" fontId="3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2"/>
    </xf>
    <xf numFmtId="1" fontId="2" fillId="0" borderId="2" xfId="0" applyNumberFormat="1" applyFont="1" applyBorder="1" applyAlignment="1" applyProtection="1">
      <alignment horizontal="center" vertical="center" wrapText="1"/>
      <protection locked="0"/>
    </xf>
    <xf numFmtId="1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left" vertical="center" wrapText="1" indent="4"/>
    </xf>
    <xf numFmtId="1" fontId="3" fillId="2" borderId="2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1" fontId="3" fillId="4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7" xfId="0" applyFont="1" applyBorder="1" applyAlignment="1">
      <alignment wrapText="1"/>
    </xf>
    <xf numFmtId="164" fontId="2" fillId="0" borderId="2" xfId="0" applyNumberFormat="1" applyFont="1" applyBorder="1" applyAlignment="1" applyProtection="1">
      <alignment horizontal="center" vertical="center" wrapText="1"/>
      <protection locked="0"/>
    </xf>
    <xf numFmtId="164" fontId="3" fillId="5" borderId="2" xfId="0" applyNumberFormat="1" applyFont="1" applyFill="1" applyBorder="1" applyAlignment="1" applyProtection="1">
      <alignment horizontal="center" vertical="center" wrapText="1"/>
      <protection locked="0"/>
    </xf>
    <xf numFmtId="1" fontId="3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left" wrapText="1"/>
    </xf>
    <xf numFmtId="49" fontId="2" fillId="0" borderId="8" xfId="0" applyNumberFormat="1" applyFont="1" applyBorder="1" applyAlignment="1">
      <alignment horizontal="left" wrapText="1"/>
    </xf>
    <xf numFmtId="49" fontId="2" fillId="0" borderId="10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49" fontId="9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2" fillId="0" borderId="0" xfId="0" applyFont="1" applyAlignment="1">
      <alignment horizontal="center" wrapText="1"/>
    </xf>
    <xf numFmtId="49" fontId="2" fillId="0" borderId="0" xfId="0" applyNumberFormat="1" applyFont="1" applyAlignment="1" applyProtection="1">
      <alignment horizontal="center" wrapText="1"/>
      <protection locked="0"/>
    </xf>
    <xf numFmtId="49" fontId="9" fillId="0" borderId="10" xfId="0" applyNumberFormat="1" applyFont="1" applyBorder="1" applyAlignment="1" applyProtection="1">
      <alignment horizontal="left" vertical="center" wrapText="1"/>
      <protection locked="0"/>
    </xf>
    <xf numFmtId="49" fontId="9" fillId="0" borderId="9" xfId="0" applyNumberFormat="1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justify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Аркуш1">
    <pageSetUpPr fitToPage="1"/>
  </sheetPr>
  <dimension ref="B2:E27"/>
  <sheetViews>
    <sheetView showGridLines="0" tabSelected="1" topLeftCell="B7" zoomScale="115" zoomScaleNormal="115" zoomScaleSheetLayoutView="85" workbookViewId="0">
      <selection activeCell="C12" sqref="C12:E12"/>
    </sheetView>
  </sheetViews>
  <sheetFormatPr defaultRowHeight="15" x14ac:dyDescent="0.25"/>
  <cols>
    <col min="1" max="1" width="0" hidden="1" customWidth="1"/>
    <col min="2" max="2" width="19.5703125" customWidth="1"/>
    <col min="3" max="3" width="42.28515625" customWidth="1"/>
    <col min="4" max="4" width="12.140625" customWidth="1"/>
    <col min="5" max="5" width="22.5703125" customWidth="1"/>
  </cols>
  <sheetData>
    <row r="2" spans="2:5" ht="15.75" x14ac:dyDescent="0.25">
      <c r="D2" s="1" t="s">
        <v>25</v>
      </c>
      <c r="E2" s="1"/>
    </row>
    <row r="3" spans="2:5" ht="30.75" customHeight="1" x14ac:dyDescent="0.25">
      <c r="D3" s="55" t="s">
        <v>26</v>
      </c>
      <c r="E3" s="55"/>
    </row>
    <row r="4" spans="2:5" ht="15.75" x14ac:dyDescent="0.25">
      <c r="D4" s="1" t="s">
        <v>27</v>
      </c>
      <c r="E4" s="1"/>
    </row>
    <row r="5" spans="2:5" ht="30.75" customHeight="1" x14ac:dyDescent="0.25">
      <c r="D5" s="55" t="s">
        <v>32</v>
      </c>
      <c r="E5" s="55"/>
    </row>
    <row r="6" spans="2:5" ht="15.75" x14ac:dyDescent="0.25">
      <c r="D6" s="1" t="s">
        <v>39</v>
      </c>
      <c r="E6" s="1"/>
    </row>
    <row r="8" spans="2:5" ht="15.75" x14ac:dyDescent="0.25">
      <c r="B8" s="56" t="s">
        <v>30</v>
      </c>
      <c r="C8" s="56"/>
      <c r="D8" s="56"/>
      <c r="E8" s="56"/>
    </row>
    <row r="9" spans="2:5" ht="15.75" x14ac:dyDescent="0.25">
      <c r="B9" s="9"/>
      <c r="C9" s="9"/>
      <c r="D9" s="9"/>
      <c r="E9" s="9"/>
    </row>
    <row r="10" spans="2:5" ht="15.75" x14ac:dyDescent="0.25">
      <c r="B10" s="56" t="s">
        <v>41</v>
      </c>
      <c r="C10" s="56"/>
      <c r="D10" s="56"/>
      <c r="E10" s="56"/>
    </row>
    <row r="11" spans="2:5" ht="15.75" x14ac:dyDescent="0.25">
      <c r="B11" s="56" t="s">
        <v>40</v>
      </c>
      <c r="C11" s="56"/>
      <c r="D11" s="56"/>
      <c r="E11" s="56"/>
    </row>
    <row r="12" spans="2:5" ht="15.75" customHeight="1" x14ac:dyDescent="0.25">
      <c r="B12" s="33" t="s">
        <v>34</v>
      </c>
      <c r="C12" s="46"/>
      <c r="D12" s="46"/>
      <c r="E12" s="46"/>
    </row>
    <row r="13" spans="2:5" ht="15.75" customHeight="1" x14ac:dyDescent="0.25">
      <c r="B13" s="49" t="s">
        <v>28</v>
      </c>
      <c r="C13" s="49"/>
      <c r="D13" s="49"/>
      <c r="E13" s="49"/>
    </row>
    <row r="14" spans="2:5" ht="15.75" x14ac:dyDescent="0.25">
      <c r="B14" s="50" t="s">
        <v>127</v>
      </c>
      <c r="C14" s="50"/>
      <c r="D14" s="50"/>
      <c r="E14" s="50"/>
    </row>
    <row r="16" spans="2:5" ht="47.25" customHeight="1" x14ac:dyDescent="0.25">
      <c r="B16" s="47" t="s">
        <v>45</v>
      </c>
      <c r="C16" s="47"/>
      <c r="D16" s="16" t="s">
        <v>29</v>
      </c>
      <c r="E16" s="4" t="s">
        <v>42</v>
      </c>
    </row>
    <row r="17" spans="2:5" ht="146.25" customHeight="1" x14ac:dyDescent="0.25">
      <c r="B17" s="48" t="s">
        <v>43</v>
      </c>
      <c r="C17" s="48"/>
      <c r="D17" s="32" t="s">
        <v>44</v>
      </c>
      <c r="E17" s="11" t="s">
        <v>31</v>
      </c>
    </row>
    <row r="19" spans="2:5" ht="15.75" x14ac:dyDescent="0.25">
      <c r="B19" s="3" t="s">
        <v>46</v>
      </c>
      <c r="C19" s="12"/>
    </row>
    <row r="20" spans="2:5" ht="15.75" x14ac:dyDescent="0.25">
      <c r="B20" s="3"/>
      <c r="C20" s="12"/>
    </row>
    <row r="21" spans="2:5" ht="15.75" x14ac:dyDescent="0.25">
      <c r="B21" s="3"/>
      <c r="C21" s="12"/>
    </row>
    <row r="22" spans="2:5" ht="24.75" customHeight="1" x14ac:dyDescent="0.25">
      <c r="B22" s="34" t="s">
        <v>33</v>
      </c>
      <c r="C22" s="44"/>
      <c r="D22" s="44"/>
      <c r="E22" s="45"/>
    </row>
    <row r="23" spans="2:5" ht="19.5" customHeight="1" x14ac:dyDescent="0.25">
      <c r="B23" s="35" t="s">
        <v>47</v>
      </c>
      <c r="C23" s="51"/>
      <c r="D23" s="51"/>
      <c r="E23" s="52"/>
    </row>
    <row r="24" spans="2:5" ht="28.5" customHeight="1" x14ac:dyDescent="0.25">
      <c r="B24" s="35" t="s">
        <v>48</v>
      </c>
      <c r="C24" s="44"/>
      <c r="D24" s="44"/>
      <c r="E24" s="45"/>
    </row>
    <row r="25" spans="2:5" ht="30.75" customHeight="1" x14ac:dyDescent="0.25">
      <c r="B25" s="35"/>
      <c r="C25" s="40" t="s">
        <v>50</v>
      </c>
      <c r="D25" s="40"/>
      <c r="E25" s="41"/>
    </row>
    <row r="26" spans="2:5" ht="20.25" customHeight="1" x14ac:dyDescent="0.25">
      <c r="B26" s="35" t="s">
        <v>49</v>
      </c>
      <c r="C26" s="53"/>
      <c r="D26" s="53"/>
      <c r="E26" s="54"/>
    </row>
    <row r="27" spans="2:5" ht="15.75" x14ac:dyDescent="0.25">
      <c r="B27" s="36"/>
      <c r="C27" s="42"/>
      <c r="D27" s="42"/>
      <c r="E27" s="43"/>
    </row>
  </sheetData>
  <sheetProtection algorithmName="SHA-512" hashValue="fNJZXuKQXOKJTHc5GkaALUCA2cvL4tql4xv4MnkjtCmaJ/oIUXnqLLIkShEccj8oSFDuKNHT+AaBiaf59nbhBQ==" saltValue="RyuwNY+u74UFp65jsdEDGQ==" spinCount="100000" sheet="1" formatColumns="0" formatRows="0" selectLockedCells="1"/>
  <mergeCells count="16">
    <mergeCell ref="D5:E5"/>
    <mergeCell ref="D3:E3"/>
    <mergeCell ref="B8:E8"/>
    <mergeCell ref="B11:E11"/>
    <mergeCell ref="C24:E24"/>
    <mergeCell ref="B10:E10"/>
    <mergeCell ref="C25:E25"/>
    <mergeCell ref="C27:E27"/>
    <mergeCell ref="C22:E22"/>
    <mergeCell ref="C12:E12"/>
    <mergeCell ref="B16:C16"/>
    <mergeCell ref="B17:C17"/>
    <mergeCell ref="B13:E13"/>
    <mergeCell ref="B14:E14"/>
    <mergeCell ref="C23:E23"/>
    <mergeCell ref="C26:E26"/>
  </mergeCells>
  <pageMargins left="1.1811023622047245" right="0.39370078740157483" top="0.78740157480314965" bottom="0.78740157480314965" header="0.31496062992125984" footer="0.31496062992125984"/>
  <pageSetup paperSize="9" scale="91" orientation="portrait" r:id="rId1"/>
  <headerFooter scaleWithDoc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Аркуш2">
    <pageSetUpPr fitToPage="1"/>
  </sheetPr>
  <dimension ref="A2:G27"/>
  <sheetViews>
    <sheetView showGridLines="0" topLeftCell="B1" zoomScale="115" zoomScaleNormal="115" zoomScaleSheetLayoutView="5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G12" sqref="G12"/>
    </sheetView>
  </sheetViews>
  <sheetFormatPr defaultRowHeight="15" x14ac:dyDescent="0.25"/>
  <cols>
    <col min="1" max="1" width="6" hidden="1" customWidth="1"/>
    <col min="2" max="2" width="35.42578125" customWidth="1"/>
    <col min="3" max="3" width="7.7109375" customWidth="1"/>
    <col min="5" max="5" width="12" customWidth="1"/>
    <col min="6" max="6" width="16.140625" customWidth="1"/>
    <col min="7" max="7" width="12.28515625" customWidth="1"/>
  </cols>
  <sheetData>
    <row r="2" spans="2:7" ht="15" customHeight="1" x14ac:dyDescent="0.25">
      <c r="B2" s="57" t="s">
        <v>0</v>
      </c>
      <c r="C2" s="57"/>
      <c r="D2" s="57"/>
      <c r="E2" s="57"/>
      <c r="F2" s="57"/>
      <c r="G2" s="57"/>
    </row>
    <row r="3" spans="2:7" ht="24.95" customHeight="1" x14ac:dyDescent="0.25">
      <c r="B3" s="58" t="s">
        <v>1</v>
      </c>
      <c r="C3" s="58"/>
      <c r="D3" s="58"/>
      <c r="E3" s="58"/>
      <c r="F3" s="58"/>
      <c r="G3" s="58"/>
    </row>
    <row r="5" spans="2:7" ht="15.75" x14ac:dyDescent="0.25">
      <c r="B5" s="47"/>
      <c r="C5" s="47" t="s">
        <v>2</v>
      </c>
      <c r="D5" s="47" t="s">
        <v>3</v>
      </c>
      <c r="E5" s="47" t="s">
        <v>4</v>
      </c>
      <c r="F5" s="47"/>
      <c r="G5" s="47"/>
    </row>
    <row r="6" spans="2:7" ht="55.5" customHeight="1" x14ac:dyDescent="0.25">
      <c r="B6" s="47"/>
      <c r="C6" s="47"/>
      <c r="D6" s="47"/>
      <c r="E6" s="16" t="s">
        <v>5</v>
      </c>
      <c r="F6" s="16" t="s">
        <v>53</v>
      </c>
      <c r="G6" s="16" t="s">
        <v>54</v>
      </c>
    </row>
    <row r="7" spans="2:7" ht="15.75" x14ac:dyDescent="0.25">
      <c r="B7" s="16" t="s">
        <v>51</v>
      </c>
      <c r="C7" s="16" t="s">
        <v>52</v>
      </c>
      <c r="D7" s="16">
        <v>1</v>
      </c>
      <c r="E7" s="16">
        <v>2</v>
      </c>
      <c r="F7" s="16">
        <v>3</v>
      </c>
      <c r="G7" s="16">
        <v>4</v>
      </c>
    </row>
    <row r="8" spans="2:7" ht="54" customHeight="1" x14ac:dyDescent="0.25">
      <c r="B8" s="17" t="s">
        <v>69</v>
      </c>
      <c r="C8" s="16">
        <v>1000</v>
      </c>
      <c r="D8" s="31">
        <f>SUM(E8,F8,G8)</f>
        <v>0</v>
      </c>
      <c r="E8" s="31">
        <f>SUM(E9:E10)</f>
        <v>0</v>
      </c>
      <c r="F8" s="31">
        <f>SUM(F9:F10)</f>
        <v>0</v>
      </c>
      <c r="G8" s="31">
        <f>SUM(G9:G10)</f>
        <v>0</v>
      </c>
    </row>
    <row r="9" spans="2:7" ht="44.1" customHeight="1" x14ac:dyDescent="0.25">
      <c r="B9" s="21" t="s">
        <v>55</v>
      </c>
      <c r="C9" s="16">
        <v>1100</v>
      </c>
      <c r="D9" s="29">
        <f>SUM(E9,F9,G9)</f>
        <v>0</v>
      </c>
      <c r="E9" s="18"/>
      <c r="F9" s="18"/>
      <c r="G9" s="18"/>
    </row>
    <row r="10" spans="2:7" ht="54" customHeight="1" x14ac:dyDescent="0.25">
      <c r="B10" s="21" t="s">
        <v>56</v>
      </c>
      <c r="C10" s="16">
        <v>1200</v>
      </c>
      <c r="D10" s="29">
        <f>SUM(E10,F10,G10)</f>
        <v>0</v>
      </c>
      <c r="E10" s="18"/>
      <c r="F10" s="18"/>
      <c r="G10" s="18"/>
    </row>
    <row r="11" spans="2:7" ht="44.1" customHeight="1" x14ac:dyDescent="0.25">
      <c r="B11" s="17" t="s">
        <v>68</v>
      </c>
      <c r="C11" s="16">
        <v>2000</v>
      </c>
      <c r="D11" s="20" t="s">
        <v>6</v>
      </c>
      <c r="E11" s="20" t="s">
        <v>6</v>
      </c>
      <c r="F11" s="20" t="s">
        <v>6</v>
      </c>
      <c r="G11" s="20" t="s">
        <v>6</v>
      </c>
    </row>
    <row r="12" spans="2:7" ht="33.75" customHeight="1" x14ac:dyDescent="0.25">
      <c r="B12" s="21" t="s">
        <v>57</v>
      </c>
      <c r="C12" s="16">
        <v>2100</v>
      </c>
      <c r="D12" s="26">
        <f>SUM(E12,F12,G12)</f>
        <v>0</v>
      </c>
      <c r="E12" s="27"/>
      <c r="F12" s="27"/>
      <c r="G12" s="27"/>
    </row>
    <row r="13" spans="2:7" ht="44.1" customHeight="1" x14ac:dyDescent="0.25">
      <c r="B13" s="21" t="s">
        <v>58</v>
      </c>
      <c r="C13" s="16">
        <v>2200</v>
      </c>
      <c r="D13" s="26">
        <f>SUM(E13,F13,G13)</f>
        <v>0</v>
      </c>
      <c r="E13" s="27"/>
      <c r="F13" s="27"/>
      <c r="G13" s="27"/>
    </row>
    <row r="14" spans="2:7" ht="44.1" customHeight="1" x14ac:dyDescent="0.25">
      <c r="B14" s="28" t="s">
        <v>59</v>
      </c>
      <c r="C14" s="16">
        <v>2210</v>
      </c>
      <c r="D14" s="29">
        <f>SUM(E14,F14,G14)</f>
        <v>0</v>
      </c>
      <c r="E14" s="18"/>
      <c r="F14" s="18"/>
      <c r="G14" s="18"/>
    </row>
    <row r="15" spans="2:7" ht="44.1" customHeight="1" x14ac:dyDescent="0.25">
      <c r="B15" s="17" t="s">
        <v>67</v>
      </c>
      <c r="C15" s="16">
        <v>3000</v>
      </c>
      <c r="D15" s="20" t="s">
        <v>6</v>
      </c>
      <c r="E15" s="20" t="s">
        <v>6</v>
      </c>
      <c r="F15" s="20" t="s">
        <v>6</v>
      </c>
      <c r="G15" s="20" t="s">
        <v>6</v>
      </c>
    </row>
    <row r="16" spans="2:7" ht="44.1" customHeight="1" x14ac:dyDescent="0.25">
      <c r="B16" s="21" t="s">
        <v>61</v>
      </c>
      <c r="C16" s="16">
        <v>3100</v>
      </c>
      <c r="D16" s="26">
        <f>SUM(E16,F16,G16)</f>
        <v>0</v>
      </c>
      <c r="E16" s="27"/>
      <c r="F16" s="27"/>
      <c r="G16" s="27"/>
    </row>
    <row r="17" spans="2:7" ht="44.1" customHeight="1" x14ac:dyDescent="0.25">
      <c r="B17" s="21" t="s">
        <v>60</v>
      </c>
      <c r="C17" s="16">
        <v>3200</v>
      </c>
      <c r="D17" s="26">
        <f>SUM(E17,F17,G17)</f>
        <v>0</v>
      </c>
      <c r="E17" s="27"/>
      <c r="F17" s="27"/>
      <c r="G17" s="27"/>
    </row>
    <row r="18" spans="2:7" ht="44.1" customHeight="1" x14ac:dyDescent="0.25">
      <c r="B18" s="17" t="s">
        <v>66</v>
      </c>
      <c r="C18" s="16">
        <v>4000</v>
      </c>
      <c r="D18" s="20" t="s">
        <v>6</v>
      </c>
      <c r="E18" s="20" t="s">
        <v>6</v>
      </c>
      <c r="F18" s="20" t="s">
        <v>6</v>
      </c>
      <c r="G18" s="20" t="s">
        <v>6</v>
      </c>
    </row>
    <row r="19" spans="2:7" ht="84" customHeight="1" x14ac:dyDescent="0.25">
      <c r="B19" s="21" t="s">
        <v>62</v>
      </c>
      <c r="C19" s="16">
        <v>4100</v>
      </c>
      <c r="D19" s="29">
        <f>SUM(E19,F19,G19)</f>
        <v>0</v>
      </c>
      <c r="E19" s="18"/>
      <c r="F19" s="18"/>
      <c r="G19" s="18"/>
    </row>
    <row r="20" spans="2:7" ht="84" customHeight="1" x14ac:dyDescent="0.25">
      <c r="B20" s="21" t="s">
        <v>63</v>
      </c>
      <c r="C20" s="16">
        <v>4200</v>
      </c>
      <c r="D20" s="29">
        <f>SUM(E20,F20,G20)</f>
        <v>0</v>
      </c>
      <c r="E20" s="18"/>
      <c r="F20" s="18"/>
      <c r="G20" s="18"/>
    </row>
    <row r="21" spans="2:7" ht="44.1" customHeight="1" x14ac:dyDescent="0.25">
      <c r="B21" s="17" t="s">
        <v>64</v>
      </c>
      <c r="C21" s="16">
        <v>5000</v>
      </c>
      <c r="D21" s="20" t="s">
        <v>6</v>
      </c>
      <c r="E21" s="20" t="s">
        <v>6</v>
      </c>
      <c r="F21" s="20" t="s">
        <v>6</v>
      </c>
      <c r="G21" s="20" t="s">
        <v>6</v>
      </c>
    </row>
    <row r="22" spans="2:7" ht="75.75" customHeight="1" x14ac:dyDescent="0.25">
      <c r="B22" s="21" t="s">
        <v>65</v>
      </c>
      <c r="C22" s="16">
        <v>5100</v>
      </c>
      <c r="D22" s="29">
        <f>SUM(E22,F22,G22)</f>
        <v>0</v>
      </c>
      <c r="E22" s="18"/>
      <c r="F22" s="18"/>
      <c r="G22" s="18"/>
    </row>
    <row r="23" spans="2:7" ht="93.95" customHeight="1" x14ac:dyDescent="0.25">
      <c r="B23" s="21" t="s">
        <v>70</v>
      </c>
      <c r="C23" s="16">
        <v>5200</v>
      </c>
      <c r="D23" s="29">
        <f>SUM(E23,F23,G23)</f>
        <v>0</v>
      </c>
      <c r="E23" s="18"/>
      <c r="F23" s="18"/>
      <c r="G23" s="18"/>
    </row>
    <row r="24" spans="2:7" ht="44.1" customHeight="1" x14ac:dyDescent="0.25">
      <c r="B24" s="28" t="s">
        <v>126</v>
      </c>
      <c r="C24" s="16">
        <v>5210</v>
      </c>
      <c r="D24" s="26">
        <f>SUM(E24,F24,G24)</f>
        <v>0</v>
      </c>
      <c r="E24" s="27"/>
      <c r="F24" s="27"/>
      <c r="G24" s="27"/>
    </row>
    <row r="25" spans="2:7" ht="54" customHeight="1" x14ac:dyDescent="0.25">
      <c r="B25" s="17" t="s">
        <v>71</v>
      </c>
      <c r="C25" s="16">
        <v>6000</v>
      </c>
      <c r="D25" s="20" t="s">
        <v>6</v>
      </c>
      <c r="E25" s="20" t="s">
        <v>6</v>
      </c>
      <c r="F25" s="20" t="s">
        <v>6</v>
      </c>
      <c r="G25" s="20" t="s">
        <v>6</v>
      </c>
    </row>
    <row r="26" spans="2:7" ht="44.1" customHeight="1" x14ac:dyDescent="0.25">
      <c r="B26" s="21" t="s">
        <v>72</v>
      </c>
      <c r="C26" s="16">
        <v>6100</v>
      </c>
      <c r="D26" s="39"/>
      <c r="E26" s="18"/>
      <c r="F26" s="18"/>
      <c r="G26" s="18"/>
    </row>
    <row r="27" spans="2:7" ht="84" customHeight="1" x14ac:dyDescent="0.25">
      <c r="B27" s="21" t="s">
        <v>73</v>
      </c>
      <c r="C27" s="16">
        <v>6200</v>
      </c>
      <c r="D27" s="18"/>
      <c r="E27" s="18"/>
      <c r="F27" s="18"/>
      <c r="G27" s="18"/>
    </row>
  </sheetData>
  <sheetProtection algorithmName="SHA-512" hashValue="+fFfXh2xjHKKZbItz5GhWg33mo5/HH81YzmWNU1cw10Oj6lb21s+1EdIa5677CdNBA/MI5VyiyFH2MqUg/1S1A==" saltValue="wWQn3QGqJrB7VMl20+IyCg==" spinCount="100000" sheet="1" formatColumns="0" formatRows="0" selectLockedCells="1"/>
  <dataConsolidate/>
  <mergeCells count="6">
    <mergeCell ref="B5:B6"/>
    <mergeCell ref="C5:C6"/>
    <mergeCell ref="D5:D6"/>
    <mergeCell ref="E5:G5"/>
    <mergeCell ref="B2:G2"/>
    <mergeCell ref="B3:G3"/>
  </mergeCells>
  <dataValidations count="8">
    <dataValidation errorStyle="information" operator="equal" allowBlank="1" showInputMessage="1" errorTitle="Зверніть увагу!" promptTitle="Зверніть увагу" prompt="Рядок 1200 заповнюється у випадку відсутності самостійного структурного підрозділу, в іншому випадку ставиться знак &quot;-&quot;" sqref="E10"/>
    <dataValidation type="whole" errorStyle="warning" operator="equal" allowBlank="1" showInputMessage="1" showErrorMessage="1" errorTitle="Помилка!" error="Сума значень рядків 4100 та 4200 повинна дорівнювати значенню рядка 1000" sqref="F19:G19">
      <formula1>F8-F20</formula1>
    </dataValidation>
    <dataValidation type="whole" errorStyle="warning" operator="lessThanOrEqual" allowBlank="1" showInputMessage="1" showErrorMessage="1" errorTitle="Помилка!" error="Сума значень рядків 4100 та 4200 повинна дорівнювати значенню рядка 1000;_x000a_Значення рядку 4200 не може бути менше значення рядку 1200!" sqref="F20:G20">
      <formula1>MIN((F8-F19),F10)</formula1>
    </dataValidation>
    <dataValidation type="whole" errorStyle="warning" operator="lessThanOrEqual" allowBlank="1" showInputMessage="1" showErrorMessage="1" errorTitle="Помилка!" error="Значення рядка 5100 не може перевищувати значення радка 1000!" sqref="E22:G22">
      <formula1>E8</formula1>
    </dataValidation>
    <dataValidation type="decimal" errorStyle="warning" operator="lessThanOrEqual" allowBlank="1" showInputMessage="1" showErrorMessage="1" errorTitle="Помилка!" error="Значення рядка 2200 не може перевищувати значення рядка 2100!" sqref="E13 F13 G13">
      <formula1>E12</formula1>
    </dataValidation>
    <dataValidation type="whole" errorStyle="warning" operator="equal" allowBlank="1" showInputMessage="1" showErrorMessage="1" errorTitle="Помилка!" error="Сума значень рядків 4100 та 4200 повинна дорівнювати значенню рядка 1000!" promptTitle="Важливо!" prompt="Сума значень рядків 4100 та 4200 повинна дорівнювати значенню рядка 1000!" sqref="E19">
      <formula1>E8-E20</formula1>
    </dataValidation>
    <dataValidation type="decimal" errorStyle="warning" operator="lessThanOrEqual" allowBlank="1" showInputMessage="1" showErrorMessage="1" errorTitle="Помилка!" error="Значення рядка 2210 не може перевищувати значення рядка 2200!" sqref="E14 F14 G14">
      <formula1>E13</formula1>
    </dataValidation>
    <dataValidation type="whole" errorStyle="warning" operator="lessThanOrEqual" allowBlank="1" showInputMessage="1" showErrorMessage="1" errorTitle="Помилка!" error="Сума значень рядків 4100 та 4200 повинна дорівнювати значенню рядка 1000;_x000a_Значення рядку 4200 не може бути менше значення рядку 1200!" promptTitle="Важливо!" prompt="Сума значень рядків 4100 та 4200 повинна дорівнювати значенню рядка 1000;_x000a_Значення рядку 4200 не може бути менше значення рядку 1200!" sqref="E20">
      <formula1>MIN((E8-E19),E10)</formula1>
    </dataValidation>
  </dataValidations>
  <pageMargins left="1.1811023622047245" right="0.39370078740157483" top="0.78740157480314965" bottom="0.78740157480314965" header="0.31496062992125984" footer="0.31496062992125984"/>
  <pageSetup paperSize="9" scale="91" fitToHeight="2" orientation="portrait" r:id="rId1"/>
  <headerFooter scaleWithDoc="0"/>
  <rowBreaks count="1" manualBreakCount="1">
    <brk id="20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Аркуш3">
    <pageSetUpPr fitToPage="1"/>
  </sheetPr>
  <dimension ref="B2:H9"/>
  <sheetViews>
    <sheetView showGridLines="0" topLeftCell="B1" zoomScaleNormal="100" workbookViewId="0">
      <selection activeCell="D9" sqref="D9"/>
    </sheetView>
  </sheetViews>
  <sheetFormatPr defaultRowHeight="15" x14ac:dyDescent="0.25"/>
  <cols>
    <col min="1" max="1" width="0" hidden="1" customWidth="1"/>
    <col min="2" max="2" width="27.42578125" customWidth="1"/>
    <col min="4" max="4" width="12.5703125" customWidth="1"/>
    <col min="5" max="6" width="11.85546875" customWidth="1"/>
    <col min="7" max="7" width="13.5703125" customWidth="1"/>
    <col min="8" max="8" width="13.85546875" customWidth="1"/>
  </cols>
  <sheetData>
    <row r="2" spans="2:8" ht="15.75" x14ac:dyDescent="0.25">
      <c r="B2" s="59" t="s">
        <v>7</v>
      </c>
      <c r="C2" s="56"/>
      <c r="D2" s="56"/>
      <c r="E2" s="56"/>
      <c r="F2" s="56"/>
      <c r="G2" s="56"/>
      <c r="H2" s="56"/>
    </row>
    <row r="4" spans="2:8" ht="35.25" customHeight="1" x14ac:dyDescent="0.25">
      <c r="B4" s="47"/>
      <c r="C4" s="47" t="s">
        <v>2</v>
      </c>
      <c r="D4" s="47" t="s">
        <v>75</v>
      </c>
      <c r="E4" s="47"/>
      <c r="F4" s="47" t="s">
        <v>8</v>
      </c>
      <c r="G4" s="47"/>
      <c r="H4" s="47" t="s">
        <v>76</v>
      </c>
    </row>
    <row r="5" spans="2:8" ht="82.5" customHeight="1" x14ac:dyDescent="0.25">
      <c r="B5" s="47"/>
      <c r="C5" s="47"/>
      <c r="D5" s="16" t="s">
        <v>79</v>
      </c>
      <c r="E5" s="16" t="s">
        <v>9</v>
      </c>
      <c r="F5" s="16" t="s">
        <v>79</v>
      </c>
      <c r="G5" s="16" t="s">
        <v>10</v>
      </c>
      <c r="H5" s="47"/>
    </row>
    <row r="6" spans="2:8" ht="15.75" x14ac:dyDescent="0.25">
      <c r="B6" s="16" t="s">
        <v>51</v>
      </c>
      <c r="C6" s="16" t="s">
        <v>52</v>
      </c>
      <c r="D6" s="16">
        <v>1</v>
      </c>
      <c r="E6" s="16">
        <v>2</v>
      </c>
      <c r="F6" s="16">
        <v>3</v>
      </c>
      <c r="G6" s="16">
        <v>4</v>
      </c>
      <c r="H6" s="16">
        <v>5</v>
      </c>
    </row>
    <row r="7" spans="2:8" ht="63.95" customHeight="1" x14ac:dyDescent="0.25">
      <c r="B7" s="17" t="s">
        <v>74</v>
      </c>
      <c r="C7" s="16">
        <v>1000</v>
      </c>
      <c r="D7" s="22"/>
      <c r="E7" s="37"/>
      <c r="F7" s="22"/>
      <c r="G7" s="37"/>
      <c r="H7" s="30">
        <f>IFERROR(F7/D7, 0)</f>
        <v>0</v>
      </c>
    </row>
    <row r="8" spans="2:8" ht="44.1" customHeight="1" x14ac:dyDescent="0.25">
      <c r="B8" s="21" t="s">
        <v>77</v>
      </c>
      <c r="C8" s="16">
        <v>1100</v>
      </c>
      <c r="D8" s="18"/>
      <c r="E8" s="27"/>
      <c r="F8" s="18"/>
      <c r="G8" s="27"/>
      <c r="H8" s="30">
        <f t="shared" ref="H8:H9" si="0">IFERROR(F8/D8, 0)</f>
        <v>0</v>
      </c>
    </row>
    <row r="9" spans="2:8" ht="63.95" customHeight="1" x14ac:dyDescent="0.25">
      <c r="B9" s="28" t="s">
        <v>78</v>
      </c>
      <c r="C9" s="16">
        <v>1110</v>
      </c>
      <c r="D9" s="18"/>
      <c r="E9" s="27"/>
      <c r="F9" s="18"/>
      <c r="G9" s="27"/>
      <c r="H9" s="30">
        <f t="shared" si="0"/>
        <v>0</v>
      </c>
    </row>
  </sheetData>
  <sheetProtection algorithmName="SHA-512" hashValue="y8c6QruGExkeG+pGKwpRGfqbnqpAkFqpR/Aucmm2kUcLnK3d+h9VUu02yohBxBzXOzUQekBW94ppdonI/c7SKg==" saltValue="HH7dD/TC9E5XYEduh9NCNQ==" spinCount="100000" sheet="1" formatColumns="0" formatRows="0" selectLockedCells="1"/>
  <mergeCells count="6">
    <mergeCell ref="B2:H2"/>
    <mergeCell ref="B4:B5"/>
    <mergeCell ref="C4:C5"/>
    <mergeCell ref="D4:E4"/>
    <mergeCell ref="F4:G4"/>
    <mergeCell ref="H4:H5"/>
  </mergeCells>
  <dataValidations count="10"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1110 не може перевищувати значення рядка 1100!" promptTitle="Важливо!" prompt="Значення графи 3 не може перевищувати значення графи 1;_x000a_Значення рядка 1110 не може перевищувати значення рядка 1100!" sqref="F9">
      <formula1>MIN(F8,D9)</formula1>
    </dataValidation>
    <dataValidation type="whole" errorStyle="warning" operator="lessThanOrEqual" allowBlank="1" showInputMessage="1" showErrorMessage="1" errorTitle="Помилка!" error="Значення рядка 1100 не може перевищувати значення рядка 1000 чи бути меншим значення рядка 1110!" sqref="D8">
      <formula1>D7</formula1>
    </dataValidation>
    <dataValidation type="decimal" errorStyle="warning" operator="lessThanOrEqual" allowBlank="1" showInputMessage="1" showErrorMessage="1" errorTitle="Помилка" error="Значення рядка 1100 не може перевищувати значення рядка 1000 чи бути меншим значення рядка 1110!" promptTitle="Важливо!" prompt="Значення рядка 1100 не може перевищувати значення рядка 1000 чи бути меншим значення рядка 1110!" sqref="G8">
      <formula1>G7</formula1>
    </dataValidation>
    <dataValidation type="decimal" errorStyle="warning" operator="lessThanOrEqual" allowBlank="1" showInputMessage="1" showErrorMessage="1" errorTitle="Помилка!" error="Значення рядка 1110 не може перевищувати значення рядка 1100!" sqref="G9 E9">
      <formula1>E8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!_x000a_Значення рядка 1000 не може бути меншим значення рядка 1100!" sqref="F7">
      <formula1>D7</formula1>
    </dataValidation>
    <dataValidation type="whole" errorStyle="warning" operator="lessThanOrEqual" allowBlank="1" showInputMessage="1" showErrorMessage="1" errorTitle="Помилка!" error="Значення рядка 1110 не може перевищувати значення рядка 1100!" sqref="D9">
      <formula1>D8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1100 не може перевищувати значення рядка 1000 чи бути меншим значення рядка 1110!" promptTitle="Важливо!" prompt="Значення графи 3 не може перевищувати значення графи 1;_x000a_Значення рядка 1100 не може перевищувати значення рядка 1000 чи бути меншим значення рядка 1110!" sqref="F8">
      <formula1>MIN(F7,D8)</formula1>
    </dataValidation>
    <dataValidation type="decimal" errorStyle="warning" operator="lessThanOrEqual" allowBlank="1" showInputMessage="1" showErrorMessage="1" errorTitle="Помилка!" error="Значення рядка 1100 не може перевищувати значення рядка 1000 чи бути меншим значення рядка 1110!" promptTitle="Важливо!" prompt="Значення рядка 1100 не може перевищувати значення рядка 1000 чи бути меншим значення рядка 1110!" sqref="E8">
      <formula1>E7</formula1>
    </dataValidation>
    <dataValidation type="whole" errorStyle="warning" operator="greaterThanOrEqual" allowBlank="1" showInputMessage="1" showErrorMessage="1" errorTitle="Помилка!" error="Значення рядка 1000 не може бути меншим значення рядка 1100!" sqref="D7 G7">
      <formula1>D8</formula1>
    </dataValidation>
    <dataValidation type="whole" errorStyle="warning" operator="greaterThanOrEqual" allowBlank="1" showInputMessage="1" showErrorMessage="1" errorTitle="Помилка!" error="Значення рядка 1000 не може бути меншим значення рядка 1100!" sqref="E7">
      <formula1>E8</formula1>
    </dataValidation>
  </dataValidations>
  <pageMargins left="1.1811023622047245" right="0.39370078740157483" top="0.78740157480314965" bottom="0.78740157480314965" header="0.31496062992125984" footer="0.31496062992125984"/>
  <pageSetup paperSize="9" scale="85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4">
    <pageSetUpPr fitToPage="1"/>
  </sheetPr>
  <dimension ref="B2:E16"/>
  <sheetViews>
    <sheetView showGridLines="0" topLeftCell="B1" zoomScaleNormal="100" workbookViewId="0">
      <selection activeCell="D13" sqref="D13"/>
    </sheetView>
  </sheetViews>
  <sheetFormatPr defaultRowHeight="15" x14ac:dyDescent="0.25"/>
  <cols>
    <col min="1" max="1" width="0" hidden="1" customWidth="1"/>
    <col min="2" max="2" width="48.140625" customWidth="1"/>
    <col min="3" max="3" width="12" customWidth="1"/>
    <col min="4" max="4" width="17.140625" customWidth="1"/>
    <col min="5" max="5" width="18.42578125" customWidth="1"/>
  </cols>
  <sheetData>
    <row r="2" spans="2:5" ht="15.75" x14ac:dyDescent="0.25">
      <c r="B2" s="56" t="s">
        <v>11</v>
      </c>
      <c r="C2" s="56"/>
      <c r="D2" s="56"/>
      <c r="E2" s="56"/>
    </row>
    <row r="3" spans="2:5" ht="24.95" customHeight="1" x14ac:dyDescent="0.25">
      <c r="B3" s="59" t="s">
        <v>12</v>
      </c>
      <c r="C3" s="56"/>
      <c r="D3" s="56"/>
      <c r="E3" s="56"/>
    </row>
    <row r="4" spans="2:5" ht="30" customHeight="1" x14ac:dyDescent="0.25">
      <c r="E4" s="13" t="s">
        <v>88</v>
      </c>
    </row>
    <row r="5" spans="2:5" ht="78.75" x14ac:dyDescent="0.25">
      <c r="B5" s="16"/>
      <c r="C5" s="16" t="s">
        <v>2</v>
      </c>
      <c r="D5" s="16" t="s">
        <v>13</v>
      </c>
      <c r="E5" s="16" t="s">
        <v>89</v>
      </c>
    </row>
    <row r="6" spans="2:5" ht="15.75" x14ac:dyDescent="0.25">
      <c r="B6" s="16" t="s">
        <v>51</v>
      </c>
      <c r="C6" s="16" t="s">
        <v>52</v>
      </c>
      <c r="D6" s="16">
        <v>1</v>
      </c>
      <c r="E6" s="16">
        <v>2</v>
      </c>
    </row>
    <row r="7" spans="2:5" ht="33.950000000000003" customHeight="1" x14ac:dyDescent="0.25">
      <c r="B7" s="17" t="s">
        <v>80</v>
      </c>
      <c r="C7" s="16">
        <v>1000</v>
      </c>
      <c r="D7" s="25">
        <f>SUM(D8:D9)</f>
        <v>0</v>
      </c>
      <c r="E7" s="25">
        <f>SUM(E8:E9)</f>
        <v>0</v>
      </c>
    </row>
    <row r="8" spans="2:5" ht="33.950000000000003" customHeight="1" x14ac:dyDescent="0.25">
      <c r="B8" s="21" t="s">
        <v>81</v>
      </c>
      <c r="C8" s="16">
        <v>1100</v>
      </c>
      <c r="D8" s="22"/>
      <c r="E8" s="18"/>
    </row>
    <row r="9" spans="2:5" ht="33.950000000000003" customHeight="1" x14ac:dyDescent="0.25">
      <c r="B9" s="21" t="s">
        <v>82</v>
      </c>
      <c r="C9" s="16">
        <v>1200</v>
      </c>
      <c r="D9" s="22"/>
      <c r="E9" s="18"/>
    </row>
    <row r="10" spans="2:5" ht="44.1" customHeight="1" x14ac:dyDescent="0.25">
      <c r="B10" s="17" t="s">
        <v>83</v>
      </c>
      <c r="C10" s="16">
        <v>2000</v>
      </c>
      <c r="D10" s="29">
        <f>SUM(D11:D12)</f>
        <v>0</v>
      </c>
      <c r="E10" s="29">
        <f>SUM(E11:E12)</f>
        <v>0</v>
      </c>
    </row>
    <row r="11" spans="2:5" ht="33.950000000000003" customHeight="1" x14ac:dyDescent="0.25">
      <c r="B11" s="21" t="s">
        <v>81</v>
      </c>
      <c r="C11" s="16">
        <v>2100</v>
      </c>
      <c r="D11" s="18"/>
      <c r="E11" s="18"/>
    </row>
    <row r="12" spans="2:5" ht="33.950000000000003" customHeight="1" x14ac:dyDescent="0.25">
      <c r="B12" s="21" t="s">
        <v>82</v>
      </c>
      <c r="C12" s="16">
        <v>2200</v>
      </c>
      <c r="D12" s="18"/>
      <c r="E12" s="18"/>
    </row>
    <row r="13" spans="2:5" ht="33.950000000000003" customHeight="1" x14ac:dyDescent="0.25">
      <c r="B13" s="17" t="s">
        <v>84</v>
      </c>
      <c r="C13" s="16">
        <v>3000</v>
      </c>
      <c r="D13" s="18"/>
      <c r="E13" s="18"/>
    </row>
    <row r="14" spans="2:5" ht="33.950000000000003" customHeight="1" x14ac:dyDescent="0.25">
      <c r="B14" s="21" t="s">
        <v>85</v>
      </c>
      <c r="C14" s="16">
        <v>3100</v>
      </c>
      <c r="D14" s="18"/>
      <c r="E14" s="18"/>
    </row>
    <row r="15" spans="2:5" ht="44.1" customHeight="1" x14ac:dyDescent="0.25">
      <c r="B15" s="17" t="s">
        <v>86</v>
      </c>
      <c r="C15" s="16">
        <v>4000</v>
      </c>
      <c r="D15" s="18"/>
      <c r="E15" s="18"/>
    </row>
    <row r="16" spans="2:5" ht="33.950000000000003" customHeight="1" x14ac:dyDescent="0.25">
      <c r="B16" s="21" t="s">
        <v>87</v>
      </c>
      <c r="C16" s="16">
        <v>4100</v>
      </c>
      <c r="D16" s="18"/>
      <c r="E16" s="18"/>
    </row>
  </sheetData>
  <sheetProtection algorithmName="SHA-512" hashValue="NbHNb4nCuWPk5YX8TXQxEEpRW0jE/db7jDIJz6xkChq9kqHAEyt3kF/iBdRHyFSzRh4KoFylGykIrWtx+lEBjA==" saltValue="jWu9D3g+KRUfCLsYBPy/8A==" spinCount="100000" sheet="1" formatColumns="0" formatRows="0" selectLockedCells="1"/>
  <dataConsolidate/>
  <mergeCells count="2">
    <mergeCell ref="B2:E2"/>
    <mergeCell ref="B3:E3"/>
  </mergeCells>
  <dataValidations count="9">
    <dataValidation type="whole" errorStyle="warning" operator="equal" allowBlank="1" showInputMessage="1" showErrorMessage="1" errorTitle="Помилка!" error="Значення рядка 3000 повинно дорівнювати значенню рядка 1000!" sqref="D13">
      <formula1>D7</formula1>
    </dataValidation>
    <dataValidation type="whole" errorStyle="warning" operator="lessThanOrEqual" allowBlank="1" showInputMessage="1" showErrorMessage="1" errorTitle="Помилка!" error="Значення рядка 31000 не може перевищувати значення рядка 3000!" sqref="D14">
      <formula1>D13</formula1>
    </dataValidation>
    <dataValidation type="whole" errorStyle="warning" operator="lessThanOrEqual" allowBlank="1" showInputMessage="1" showErrorMessage="1" errorTitle="Помилка!" error="Значення рядка 4100 не може перевищувати значення рядка 4000!" sqref="D16">
      <formula1>D15</formula1>
    </dataValidation>
    <dataValidation type="whole" errorStyle="warning" operator="lessThanOrEqual" allowBlank="1" showInputMessage="1" showErrorMessage="1" errorTitle="Помилка!" error="Значення графи 2 не може перевищувати значення графи 1!_x000a_" sqref="E12 E9">
      <formula1>D9</formula1>
    </dataValidation>
    <dataValidation type="whole" errorStyle="warning" operator="lessThanOrEqual" allowBlank="1" showInputMessage="1" showErrorMessage="1" errorTitle="Помилка!" error="Значення графи 2 не може перевищувати значення графи 1;_x000a_Значення рядка 4100 не може перевищувати значення рядка 4000!" promptTitle="Важливо!" prompt="Значення графи 2 не може перевищувати значення графи 1;_x000a_Значення рядка 4100 не може перевищувати значення рядка 4000!" sqref="E16">
      <formula1>MIN(D16,E15)</formula1>
    </dataValidation>
    <dataValidation type="whole" errorStyle="warning" operator="lessThanOrEqual" allowBlank="1" showInputMessage="1" showErrorMessage="1" errorTitle="Помилка!" error="Значення графи 2 не може перевищувати значення графи 1!" sqref="E15 E8 E11">
      <formula1>D8</formula1>
    </dataValidation>
    <dataValidation type="whole" errorStyle="warning" operator="equal" allowBlank="1" showInputMessage="1" showErrorMessage="1" errorTitle="Помилка!" error="Значення графи 2 не може перевищувати значення графи 1; _x000a_Значення рядка 3000 має відповідати значенню рядка 1000!_x000a_" promptTitle="Важливо!" prompt="Значення графи 2 не може перевищувати значення графи 1; _x000a_Значення рядка 3000 має відповідати значенню рядка 1000!" sqref="E13">
      <formula1>E7</formula1>
    </dataValidation>
    <dataValidation type="whole" errorStyle="warning" operator="lessThanOrEqual" allowBlank="1" showInputMessage="1" showErrorMessage="1" errorTitle="Помилка!" error="Значення графи 2 не може перевищувати значення графи 1; _x000a_Значення рядка 3100 не може перевищувати значення рядка 3000!" promptTitle="Важливо!" prompt="Значення графи 2 не може перевищувати значення графи 1; _x000a_Значення рядка 3100 не може перевищувати значення рядка 3000!" sqref="E14">
      <formula1>MIN(D14,E13)</formula1>
    </dataValidation>
    <dataValidation type="whole" errorStyle="warning" operator="greaterThanOrEqual" allowBlank="1" showInputMessage="1" showErrorMessage="1" errorTitle="Помилка!" error="Значення графи 1 не може бути меншим значення графи 2!" sqref="D8 D9 D11 D12 D15">
      <formula1>E8</formula1>
    </dataValidation>
  </dataValidations>
  <pageMargins left="1.1811023622047245" right="0.39370078740157483" top="0.78740157480314965" bottom="0.78740157480314965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Аркуш5">
    <pageSetUpPr fitToPage="1"/>
  </sheetPr>
  <dimension ref="B2:G41"/>
  <sheetViews>
    <sheetView showGridLines="0" topLeftCell="B1" zoomScaleNormal="100" workbookViewId="0">
      <pane xSplit="1" ySplit="6" topLeftCell="C22" activePane="bottomRight" state="frozen"/>
      <selection activeCell="B1" sqref="B1"/>
      <selection pane="topRight" activeCell="C1" sqref="C1"/>
      <selection pane="bottomLeft" activeCell="B7" sqref="B7"/>
      <selection pane="bottomRight" activeCell="D40" sqref="D40"/>
    </sheetView>
  </sheetViews>
  <sheetFormatPr defaultRowHeight="15" x14ac:dyDescent="0.25"/>
  <cols>
    <col min="1" max="1" width="0" hidden="1" customWidth="1"/>
    <col min="2" max="2" width="46.42578125" customWidth="1"/>
    <col min="4" max="4" width="11" customWidth="1"/>
    <col min="5" max="5" width="12.28515625" customWidth="1"/>
    <col min="6" max="6" width="10.42578125" customWidth="1"/>
    <col min="7" max="7" width="11.28515625" customWidth="1"/>
  </cols>
  <sheetData>
    <row r="2" spans="2:7" ht="15.75" x14ac:dyDescent="0.25">
      <c r="B2" s="59" t="s">
        <v>14</v>
      </c>
      <c r="C2" s="59"/>
      <c r="D2" s="59"/>
      <c r="E2" s="59"/>
      <c r="F2" s="59"/>
      <c r="G2" s="59"/>
    </row>
    <row r="4" spans="2:7" ht="65.25" customHeight="1" x14ac:dyDescent="0.25">
      <c r="B4" s="47"/>
      <c r="C4" s="47" t="s">
        <v>2</v>
      </c>
      <c r="D4" s="47" t="s">
        <v>15</v>
      </c>
      <c r="E4" s="47"/>
      <c r="F4" s="47" t="s">
        <v>90</v>
      </c>
      <c r="G4" s="47"/>
    </row>
    <row r="5" spans="2:7" ht="35.25" customHeight="1" x14ac:dyDescent="0.25">
      <c r="B5" s="47"/>
      <c r="C5" s="47"/>
      <c r="D5" s="16" t="s">
        <v>91</v>
      </c>
      <c r="E5" s="16" t="s">
        <v>35</v>
      </c>
      <c r="F5" s="16" t="s">
        <v>91</v>
      </c>
      <c r="G5" s="16" t="s">
        <v>35</v>
      </c>
    </row>
    <row r="6" spans="2:7" ht="15.75" x14ac:dyDescent="0.25">
      <c r="B6" s="16" t="s">
        <v>51</v>
      </c>
      <c r="C6" s="16" t="s">
        <v>52</v>
      </c>
      <c r="D6" s="16">
        <v>1</v>
      </c>
      <c r="E6" s="16">
        <v>2</v>
      </c>
      <c r="F6" s="16">
        <v>3</v>
      </c>
      <c r="G6" s="16">
        <v>4</v>
      </c>
    </row>
    <row r="7" spans="2:7" ht="33.950000000000003" customHeight="1" x14ac:dyDescent="0.25">
      <c r="B7" s="19" t="s">
        <v>16</v>
      </c>
      <c r="C7" s="16"/>
      <c r="D7" s="20" t="s">
        <v>6</v>
      </c>
      <c r="E7" s="20" t="s">
        <v>6</v>
      </c>
      <c r="F7" s="20" t="s">
        <v>6</v>
      </c>
      <c r="G7" s="20" t="s">
        <v>6</v>
      </c>
    </row>
    <row r="8" spans="2:7" ht="44.1" customHeight="1" x14ac:dyDescent="0.25">
      <c r="B8" s="21" t="s">
        <v>92</v>
      </c>
      <c r="C8" s="16">
        <v>2110</v>
      </c>
      <c r="D8" s="22"/>
      <c r="E8" s="20" t="s">
        <v>6</v>
      </c>
      <c r="F8" s="22"/>
      <c r="G8" s="20" t="s">
        <v>6</v>
      </c>
    </row>
    <row r="9" spans="2:7" ht="44.1" customHeight="1" x14ac:dyDescent="0.25">
      <c r="B9" s="21" t="s">
        <v>93</v>
      </c>
      <c r="C9" s="16">
        <v>2120</v>
      </c>
      <c r="D9" s="22"/>
      <c r="E9" s="20" t="s">
        <v>6</v>
      </c>
      <c r="F9" s="22"/>
      <c r="G9" s="20" t="s">
        <v>6</v>
      </c>
    </row>
    <row r="10" spans="2:7" ht="44.1" customHeight="1" x14ac:dyDescent="0.25">
      <c r="B10" s="19" t="s">
        <v>17</v>
      </c>
      <c r="C10" s="16">
        <v>2200</v>
      </c>
      <c r="D10" s="23"/>
      <c r="E10" s="20" t="s">
        <v>6</v>
      </c>
      <c r="F10" s="22"/>
      <c r="G10" s="20" t="s">
        <v>6</v>
      </c>
    </row>
    <row r="11" spans="2:7" ht="44.1" customHeight="1" x14ac:dyDescent="0.25">
      <c r="B11" s="21" t="s">
        <v>94</v>
      </c>
      <c r="C11" s="16">
        <v>2210</v>
      </c>
      <c r="D11" s="22"/>
      <c r="E11" s="20" t="s">
        <v>6</v>
      </c>
      <c r="F11" s="22"/>
      <c r="G11" s="20" t="s">
        <v>6</v>
      </c>
    </row>
    <row r="12" spans="2:7" ht="44.1" customHeight="1" x14ac:dyDescent="0.25">
      <c r="B12" s="21" t="s">
        <v>95</v>
      </c>
      <c r="C12" s="16">
        <v>2220</v>
      </c>
      <c r="D12" s="22"/>
      <c r="E12" s="20" t="s">
        <v>6</v>
      </c>
      <c r="F12" s="22"/>
      <c r="G12" s="20" t="s">
        <v>6</v>
      </c>
    </row>
    <row r="13" spans="2:7" ht="54" customHeight="1" x14ac:dyDescent="0.25">
      <c r="B13" s="21" t="s">
        <v>96</v>
      </c>
      <c r="C13" s="16">
        <v>2230</v>
      </c>
      <c r="D13" s="22"/>
      <c r="E13" s="20" t="s">
        <v>6</v>
      </c>
      <c r="F13" s="22"/>
      <c r="G13" s="20" t="s">
        <v>6</v>
      </c>
    </row>
    <row r="14" spans="2:7" ht="33.950000000000003" customHeight="1" x14ac:dyDescent="0.25">
      <c r="B14" s="21" t="s">
        <v>97</v>
      </c>
      <c r="C14" s="16">
        <v>2240</v>
      </c>
      <c r="D14" s="22"/>
      <c r="E14" s="20" t="s">
        <v>6</v>
      </c>
      <c r="F14" s="22"/>
      <c r="G14" s="20" t="s">
        <v>6</v>
      </c>
    </row>
    <row r="15" spans="2:7" ht="44.1" customHeight="1" x14ac:dyDescent="0.25">
      <c r="B15" s="21" t="s">
        <v>98</v>
      </c>
      <c r="C15" s="16">
        <v>2250</v>
      </c>
      <c r="D15" s="22"/>
      <c r="E15" s="20" t="s">
        <v>6</v>
      </c>
      <c r="F15" s="22"/>
      <c r="G15" s="20" t="s">
        <v>6</v>
      </c>
    </row>
    <row r="16" spans="2:7" ht="33.950000000000003" customHeight="1" x14ac:dyDescent="0.25">
      <c r="B16" s="21" t="s">
        <v>99</v>
      </c>
      <c r="C16" s="16">
        <v>2260</v>
      </c>
      <c r="D16" s="22"/>
      <c r="E16" s="20" t="s">
        <v>6</v>
      </c>
      <c r="F16" s="22"/>
      <c r="G16" s="20" t="s">
        <v>6</v>
      </c>
    </row>
    <row r="17" spans="2:7" ht="54" customHeight="1" x14ac:dyDescent="0.25">
      <c r="B17" s="21" t="s">
        <v>100</v>
      </c>
      <c r="C17" s="16">
        <v>2270</v>
      </c>
      <c r="D17" s="22"/>
      <c r="E17" s="20" t="s">
        <v>6</v>
      </c>
      <c r="F17" s="22"/>
      <c r="G17" s="20" t="s">
        <v>6</v>
      </c>
    </row>
    <row r="18" spans="2:7" ht="33.950000000000003" customHeight="1" x14ac:dyDescent="0.25">
      <c r="B18" s="21" t="s">
        <v>101</v>
      </c>
      <c r="C18" s="16">
        <v>2280</v>
      </c>
      <c r="D18" s="22"/>
      <c r="E18" s="20" t="s">
        <v>6</v>
      </c>
      <c r="F18" s="22"/>
      <c r="G18" s="20" t="s">
        <v>6</v>
      </c>
    </row>
    <row r="19" spans="2:7" ht="54" customHeight="1" x14ac:dyDescent="0.25">
      <c r="B19" s="21" t="s">
        <v>102</v>
      </c>
      <c r="C19" s="16">
        <v>2290</v>
      </c>
      <c r="D19" s="22"/>
      <c r="E19" s="20" t="s">
        <v>6</v>
      </c>
      <c r="F19" s="22"/>
      <c r="G19" s="20" t="s">
        <v>6</v>
      </c>
    </row>
    <row r="20" spans="2:7" ht="51" customHeight="1" x14ac:dyDescent="0.25">
      <c r="B20" s="19" t="s">
        <v>125</v>
      </c>
      <c r="C20" s="16">
        <v>2300</v>
      </c>
      <c r="D20" s="20" t="s">
        <v>6</v>
      </c>
      <c r="E20" s="20" t="s">
        <v>6</v>
      </c>
      <c r="F20" s="20" t="s">
        <v>6</v>
      </c>
      <c r="G20" s="20" t="s">
        <v>6</v>
      </c>
    </row>
    <row r="21" spans="2:7" s="14" customFormat="1" ht="63.95" customHeight="1" x14ac:dyDescent="0.25">
      <c r="B21" s="17" t="s">
        <v>103</v>
      </c>
      <c r="C21" s="16">
        <v>2310</v>
      </c>
      <c r="D21" s="39"/>
      <c r="E21" s="20" t="s">
        <v>6</v>
      </c>
      <c r="F21" s="22"/>
      <c r="G21" s="20" t="s">
        <v>6</v>
      </c>
    </row>
    <row r="22" spans="2:7" ht="44.1" customHeight="1" x14ac:dyDescent="0.25">
      <c r="B22" s="21" t="s">
        <v>94</v>
      </c>
      <c r="C22" s="24">
        <v>2311</v>
      </c>
      <c r="D22" s="23"/>
      <c r="E22" s="20" t="s">
        <v>6</v>
      </c>
      <c r="F22" s="22"/>
      <c r="G22" s="20" t="s">
        <v>6</v>
      </c>
    </row>
    <row r="23" spans="2:7" ht="44.1" customHeight="1" x14ac:dyDescent="0.25">
      <c r="B23" s="21" t="s">
        <v>95</v>
      </c>
      <c r="C23" s="24">
        <v>2312</v>
      </c>
      <c r="D23" s="23"/>
      <c r="E23" s="20" t="s">
        <v>6</v>
      </c>
      <c r="F23" s="22"/>
      <c r="G23" s="20" t="s">
        <v>6</v>
      </c>
    </row>
    <row r="24" spans="2:7" ht="54" customHeight="1" x14ac:dyDescent="0.25">
      <c r="B24" s="21" t="s">
        <v>96</v>
      </c>
      <c r="C24" s="24">
        <v>2313</v>
      </c>
      <c r="D24" s="23"/>
      <c r="E24" s="20" t="s">
        <v>6</v>
      </c>
      <c r="F24" s="22"/>
      <c r="G24" s="20" t="s">
        <v>6</v>
      </c>
    </row>
    <row r="25" spans="2:7" ht="33.950000000000003" customHeight="1" x14ac:dyDescent="0.25">
      <c r="B25" s="21" t="s">
        <v>97</v>
      </c>
      <c r="C25" s="24">
        <v>2314</v>
      </c>
      <c r="D25" s="23"/>
      <c r="E25" s="20" t="s">
        <v>6</v>
      </c>
      <c r="F25" s="22"/>
      <c r="G25" s="20" t="s">
        <v>6</v>
      </c>
    </row>
    <row r="26" spans="2:7" ht="44.1" customHeight="1" x14ac:dyDescent="0.25">
      <c r="B26" s="21" t="s">
        <v>98</v>
      </c>
      <c r="C26" s="24">
        <v>2315</v>
      </c>
      <c r="D26" s="23"/>
      <c r="E26" s="20" t="s">
        <v>6</v>
      </c>
      <c r="F26" s="22"/>
      <c r="G26" s="20" t="s">
        <v>6</v>
      </c>
    </row>
    <row r="27" spans="2:7" ht="33.950000000000003" customHeight="1" x14ac:dyDescent="0.25">
      <c r="B27" s="21" t="s">
        <v>99</v>
      </c>
      <c r="C27" s="24">
        <v>2316</v>
      </c>
      <c r="D27" s="23"/>
      <c r="E27" s="20" t="s">
        <v>6</v>
      </c>
      <c r="F27" s="22"/>
      <c r="G27" s="20" t="s">
        <v>6</v>
      </c>
    </row>
    <row r="28" spans="2:7" ht="54" customHeight="1" x14ac:dyDescent="0.25">
      <c r="B28" s="21" t="s">
        <v>100</v>
      </c>
      <c r="C28" s="24">
        <v>2317</v>
      </c>
      <c r="D28" s="23"/>
      <c r="E28" s="20" t="s">
        <v>6</v>
      </c>
      <c r="F28" s="22"/>
      <c r="G28" s="20" t="s">
        <v>6</v>
      </c>
    </row>
    <row r="29" spans="2:7" ht="33.950000000000003" customHeight="1" x14ac:dyDescent="0.25">
      <c r="B29" s="21" t="s">
        <v>101</v>
      </c>
      <c r="C29" s="24">
        <v>2318</v>
      </c>
      <c r="D29" s="23"/>
      <c r="E29" s="20" t="s">
        <v>6</v>
      </c>
      <c r="F29" s="22"/>
      <c r="G29" s="20" t="s">
        <v>6</v>
      </c>
    </row>
    <row r="30" spans="2:7" ht="54" customHeight="1" x14ac:dyDescent="0.25">
      <c r="B30" s="21" t="s">
        <v>102</v>
      </c>
      <c r="C30" s="24">
        <v>2319</v>
      </c>
      <c r="D30" s="23"/>
      <c r="E30" s="20" t="s">
        <v>6</v>
      </c>
      <c r="F30" s="22"/>
      <c r="G30" s="20" t="s">
        <v>6</v>
      </c>
    </row>
    <row r="31" spans="2:7" ht="44.1" customHeight="1" x14ac:dyDescent="0.25">
      <c r="B31" s="17" t="s">
        <v>113</v>
      </c>
      <c r="C31" s="16">
        <v>2320</v>
      </c>
      <c r="D31" s="22"/>
      <c r="E31" s="20" t="s">
        <v>6</v>
      </c>
      <c r="F31" s="22"/>
      <c r="G31" s="20" t="s">
        <v>6</v>
      </c>
    </row>
    <row r="32" spans="2:7" ht="44.1" customHeight="1" x14ac:dyDescent="0.25">
      <c r="B32" s="19" t="s">
        <v>104</v>
      </c>
      <c r="C32" s="16">
        <v>2400</v>
      </c>
      <c r="D32" s="25">
        <f>SUM(D33:D35)</f>
        <v>0</v>
      </c>
      <c r="E32" s="26">
        <f>SUM(E34,E35)</f>
        <v>0</v>
      </c>
      <c r="F32" s="25">
        <f>SUM(F33:F35)</f>
        <v>0</v>
      </c>
      <c r="G32" s="26">
        <f>SUM(G34,G35)</f>
        <v>0</v>
      </c>
    </row>
    <row r="33" spans="2:7" ht="33.950000000000003" customHeight="1" x14ac:dyDescent="0.25">
      <c r="B33" s="21" t="s">
        <v>105</v>
      </c>
      <c r="C33" s="16">
        <v>2410</v>
      </c>
      <c r="D33" s="22"/>
      <c r="E33" s="20" t="s">
        <v>6</v>
      </c>
      <c r="F33" s="23"/>
      <c r="G33" s="20" t="s">
        <v>6</v>
      </c>
    </row>
    <row r="34" spans="2:7" ht="44.1" customHeight="1" x14ac:dyDescent="0.25">
      <c r="B34" s="21" t="s">
        <v>106</v>
      </c>
      <c r="C34" s="16">
        <v>2420</v>
      </c>
      <c r="D34" s="22"/>
      <c r="E34" s="27"/>
      <c r="F34" s="23"/>
      <c r="G34" s="38"/>
    </row>
    <row r="35" spans="2:7" ht="33.950000000000003" customHeight="1" x14ac:dyDescent="0.25">
      <c r="B35" s="21" t="s">
        <v>107</v>
      </c>
      <c r="C35" s="16">
        <v>2430</v>
      </c>
      <c r="D35" s="22"/>
      <c r="E35" s="27"/>
      <c r="F35" s="23"/>
      <c r="G35" s="38"/>
    </row>
    <row r="36" spans="2:7" ht="44.1" customHeight="1" x14ac:dyDescent="0.25">
      <c r="B36" s="19" t="s">
        <v>18</v>
      </c>
      <c r="C36" s="16">
        <v>2500</v>
      </c>
      <c r="D36" s="25">
        <f>SUM(D37:D38,D40)</f>
        <v>0</v>
      </c>
      <c r="E36" s="26">
        <f>SUM(E38,E40)</f>
        <v>0</v>
      </c>
      <c r="F36" s="25">
        <f>SUM(F37:F38,F40)</f>
        <v>0</v>
      </c>
      <c r="G36" s="26">
        <f>SUM(G38,G40)</f>
        <v>0</v>
      </c>
    </row>
    <row r="37" spans="2:7" ht="44.1" customHeight="1" x14ac:dyDescent="0.25">
      <c r="B37" s="21" t="s">
        <v>108</v>
      </c>
      <c r="C37" s="16">
        <v>2510</v>
      </c>
      <c r="D37" s="22"/>
      <c r="E37" s="20" t="s">
        <v>6</v>
      </c>
      <c r="F37" s="23"/>
      <c r="G37" s="20" t="s">
        <v>6</v>
      </c>
    </row>
    <row r="38" spans="2:7" ht="54" customHeight="1" x14ac:dyDescent="0.25">
      <c r="B38" s="21" t="s">
        <v>109</v>
      </c>
      <c r="C38" s="16">
        <v>2520</v>
      </c>
      <c r="D38" s="22"/>
      <c r="E38" s="27"/>
      <c r="F38" s="23"/>
      <c r="G38" s="38"/>
    </row>
    <row r="39" spans="2:7" ht="63.95" customHeight="1" x14ac:dyDescent="0.25">
      <c r="B39" s="28" t="s">
        <v>110</v>
      </c>
      <c r="C39" s="16">
        <v>2521</v>
      </c>
      <c r="D39" s="22"/>
      <c r="E39" s="27"/>
      <c r="F39" s="23"/>
      <c r="G39" s="38"/>
    </row>
    <row r="40" spans="2:7" ht="44.1" customHeight="1" x14ac:dyDescent="0.25">
      <c r="B40" s="17" t="s">
        <v>111</v>
      </c>
      <c r="C40" s="16">
        <v>2530</v>
      </c>
      <c r="D40" s="22"/>
      <c r="E40" s="27"/>
      <c r="F40" s="23"/>
      <c r="G40" s="38"/>
    </row>
    <row r="41" spans="2:7" ht="54" customHeight="1" x14ac:dyDescent="0.25">
      <c r="B41" s="28" t="s">
        <v>112</v>
      </c>
      <c r="C41" s="16">
        <v>2531</v>
      </c>
      <c r="D41" s="22"/>
      <c r="E41" s="27"/>
      <c r="F41" s="23"/>
      <c r="G41" s="38"/>
    </row>
  </sheetData>
  <sheetProtection algorithmName="SHA-512" hashValue="m5kkcy9aPAdHS9oiw+WNgGmf75PBuA4sqvdbs/bs3liA3oSD73dCGtadAi0M6aXeHfdVHIH+tQKzKAzWnNZG1A==" saltValue="qTk1ZqCfrjleX2iEirGftg==" spinCount="100000" sheet="1" formatColumns="0" formatRows="0" selectLockedCells="1"/>
  <mergeCells count="5">
    <mergeCell ref="B2:G2"/>
    <mergeCell ref="D4:E4"/>
    <mergeCell ref="F4:G4"/>
    <mergeCell ref="B4:B5"/>
    <mergeCell ref="C4:C5"/>
  </mergeCells>
  <dataValidations xWindow="452" yWindow="731" count="44"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2531 не може перевищувати значення рядка 2530!" promptTitle="Важливо!" prompt="Значення рядка 2531 не може перевищувати значення рядка 2530!_x000a_Значення графи 3 не може перевищувати значення графи 1!" sqref="F41">
      <formula1>MIN(D41,F40)</formula1>
    </dataValidation>
    <dataValidation type="decimal" errorStyle="warning" operator="lessThanOrEqual" allowBlank="1" showInputMessage="1" showErrorMessage="1" errorTitle="Помилка!" error="Значення графи 4 не може перевищувати значення графи 2!" sqref="G40 G34:G35 G38">
      <formula1>E34</formula1>
    </dataValidation>
    <dataValidation type="whole" errorStyle="warning" operator="lessThanOrEqual" allowBlank="1" showInputMessage="1" showErrorMessage="1" errorTitle="Помилка!" error="Значення рядка 2120 не може перевищувати значення рядка 2110!_x000a_Значення графи 1 не може бути меншим значення графи 3!" sqref="D9">
      <formula1>D8</formula1>
    </dataValidation>
    <dataValidation type="decimal" errorStyle="warning" operator="lessThanOrEqual" allowBlank="1" showInputMessage="1" showErrorMessage="1" errorTitle="Помилка!" error="Значення рядка 2521 не може перевищувати значення рядка 2520!" sqref="E39">
      <formula1>E38</formula1>
    </dataValidation>
    <dataValidation type="decimal" errorStyle="warning" operator="lessThanOrEqual" allowBlank="1" showInputMessage="1" showErrorMessage="1" errorTitle="Помилка!" error="Значення рядка 2531 не може перевищувати значення рядка 2530!" sqref="E41">
      <formula1>E40</formula1>
    </dataValidation>
    <dataValidation type="whole" errorStyle="warning" operator="lessThanOrEqual" allowBlank="1" showInputMessage="1" showErrorMessage="1" errorTitle="Помилка!" error="Значення рядка 2311 не може перевищувати значення рядка 2210!" sqref="D22">
      <formula1>D11</formula1>
    </dataValidation>
    <dataValidation type="whole" errorStyle="warning" operator="lessThanOrEqual" allowBlank="1" showInputMessage="1" showErrorMessage="1" errorTitle="Помилка!" error="Значення рядка 2312 не може перевищувати значення рядка 2220!" sqref="D23">
      <formula1>D12</formula1>
    </dataValidation>
    <dataValidation type="whole" errorStyle="warning" operator="lessThanOrEqual" allowBlank="1" showInputMessage="1" showErrorMessage="1" errorTitle="Помилка!" error="Значення рядка 2313 не може перевищувати значення рядка 2230!" sqref="D24">
      <formula1>D13</formula1>
    </dataValidation>
    <dataValidation type="whole" errorStyle="warning" operator="lessThanOrEqual" allowBlank="1" showInputMessage="1" showErrorMessage="1" errorTitle="Помилка!" error="Значення рядка 2314 не може перевищувати значення рядка 2240!" sqref="D25">
      <formula1>D14</formula1>
    </dataValidation>
    <dataValidation type="whole" errorStyle="warning" operator="lessThanOrEqual" allowBlank="1" showInputMessage="1" showErrorMessage="1" errorTitle="Помилка!" error="Значення рядка 2315 не може перевищувати значення рядка 2250!" sqref="D26">
      <formula1>D15</formula1>
    </dataValidation>
    <dataValidation type="whole" errorStyle="warning" operator="lessThanOrEqual" allowBlank="1" showInputMessage="1" showErrorMessage="1" errorTitle="Помилка!" error="Значення рядка 2316 не може перевищувати значення рядка 2260!" sqref="D27">
      <formula1>D16</formula1>
    </dataValidation>
    <dataValidation type="whole" errorStyle="warning" operator="lessThanOrEqual" allowBlank="1" showInputMessage="1" showErrorMessage="1" errorTitle="Помилка!" error="Значення рядка 2317 не може перевищувати значення рядка 2270!" sqref="D28">
      <formula1>D17</formula1>
    </dataValidation>
    <dataValidation type="whole" errorStyle="warning" operator="lessThanOrEqual" allowBlank="1" showInputMessage="1" showErrorMessage="1" errorTitle="Помилка!" error="Значення рядка 2318 не може перевищувати значення рядка 2280!" sqref="D29">
      <formula1>D18</formula1>
    </dataValidation>
    <dataValidation type="whole" errorStyle="warning" operator="greaterThanOrEqual" allowBlank="1" showInputMessage="1" showErrorMessage="1" errorTitle="Помилка!" error="Значення графи 1 не може бути меншим значення графи 3!" sqref="D31 D19 D18 D17 D16 D15 D14 D13 D10 D33 D34 D35">
      <formula1>F10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!" sqref="F40 F8 F11:F19 F31 F33:F35 F38">
      <formula1>D8</formula1>
    </dataValidation>
    <dataValidation type="whole" errorStyle="warning" operator="lessThanOrEqual" allowBlank="1" showInputMessage="1" showErrorMessage="1" errorTitle="Помилка!" error="Значення рядка 2531 не може перевищувати значення рядка 2530!" sqref="D41">
      <formula1>D40</formula1>
    </dataValidation>
    <dataValidation type="decimal" errorStyle="warning" operator="lessThanOrEqual" allowBlank="1" showInputMessage="1" showErrorMessage="1" errorTitle="Помилка!" error="Значення графи 4 не може перевищувати значення графи 2;_x000a_Значення рядка 2531 не може перевищувати значення рядка 2530!" promptTitle="Важливо!" prompt="Значення рядка 2531 не може перевищувати значення рядка 2530!_x000a_Значення графи 4 не може перевищувати значення графи 2;" sqref="G41">
      <formula1>MIN(E41,G40)</formula1>
    </dataValidation>
    <dataValidation type="whole" errorStyle="warning" operator="lessThanOrEqual" allowBlank="1" showInputMessage="1" showErrorMessage="1" errorTitle="Помилка!" error="Значення рядка 2521 не може перевищувати значення рядка 2520!" sqref="D39">
      <formula1>D38</formula1>
    </dataValidation>
    <dataValidation type="decimal" errorStyle="warning" operator="lessThanOrEqual" allowBlank="1" showInputMessage="1" showErrorMessage="1" errorTitle="Помилка!" error="Значення графи 4 не може перевищувати значення графи 2;_x000a_Значення рядка 2521 не може перевищувати значення рядка 2520!" promptTitle="Важливо!" prompt="Значення рядка 2521 не може перевищувати значення рядка 2520!_x000a_Значення графи 4 не може перевищувати значення графи 2!" sqref="G39">
      <formula1>MIN(E39,G38)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2120 не може перевищувати значення рядка 2110!" sqref="F9">
      <formula1>MIN(D9,F8)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!;_x000a_Значення рядка 2521 не може перевищувати значення рядка 2520!" promptTitle="Важливо!" prompt="Значення рядка 2521 не може перевищувати значення рядка 2520!_x000a_Значення графи 3 не може перевищувати значення графи 1!" sqref="F39">
      <formula1>MIN(D39,F38)</formula1>
    </dataValidation>
    <dataValidation type="whole" errorStyle="warning" operator="lessThanOrEqual" allowBlank="1" showInputMessage="1" showErrorMessage="1" error="Значення графи 3 не може перевищувати значення графи 1!" sqref="F10">
      <formula1>D10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2311 не може перевищувати значення рядка 2210!" sqref="F22">
      <formula1>MIN(D22,F11)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2312 не може перевищувати значення рядка 2220!" sqref="F23">
      <formula1>MIN(D23,F12)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2313 не може перевищувати значення рядка 2230!" sqref="F24">
      <formula1>MIN(D24,F13)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2314 не може перевищувати значення рядка 2240!" sqref="F25">
      <formula1>MIN(D25,F14)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2315 не може перевищувати значення рядка 2250!" sqref="F26">
      <formula1>MIN(D26,F15)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2316 не може перевищувати значення рядка 2260!" sqref="F27">
      <formula1>MIN(D27,F16)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2317 не може перевищувати значення рядка 2270!" sqref="F28">
      <formula1>MIN(D28,F17)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2318 не може перевищувати значення рядка 2280!" sqref="F29">
      <formula1>MIN(D29,F18)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2310 не може перевищувати значення рядка 2200!" sqref="F21">
      <formula1>MIN(D21,F10)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;_x000a_Значення рядка 2319 не може перевищувати значення рядка 2290!" sqref="F30">
      <formula1>MIN(D30,F19)</formula1>
    </dataValidation>
    <dataValidation type="whole" errorStyle="warning" operator="lessThanOrEqual" allowBlank="1" showInputMessage="1" showErrorMessage="1" errorTitle="Помилка!" error="Значення рядка 2319 не може перевищувати значення рядка 2290!" sqref="D30">
      <formula1>D19</formula1>
    </dataValidation>
    <dataValidation type="whole" errorStyle="warning" operator="greaterThanOrEqual" allowBlank="1" showInputMessage="1" showErrorMessage="1" errorTitle="Помилка!" error="Значення графи 1 не може бути меншим значення графи 3!" sqref="D8">
      <formula1>F8</formula1>
    </dataValidation>
    <dataValidation type="whole" errorStyle="warning" operator="lessThanOrEqual" allowBlank="1" showInputMessage="1" showErrorMessage="1" errorTitle="Помилка!" error="Значення рядка 2310 не може перевищувати значення рядка 2200!" sqref="D21">
      <formula1>D10</formula1>
    </dataValidation>
    <dataValidation type="whole" errorStyle="warning" operator="greaterThanOrEqual" allowBlank="1" showInputMessage="1" showErrorMessage="1" errorTitle="Помилка!" error="Значення графи 1 не може бути меншим значення графи 3!" sqref="D11">
      <formula1>F11</formula1>
    </dataValidation>
    <dataValidation type="whole" errorStyle="warning" operator="greaterThanOrEqual" allowBlank="1" showInputMessage="1" showErrorMessage="1" error="Значення графи 1 не може бути меншим значення графи 3!" sqref="D12">
      <formula1>F12</formula1>
    </dataValidation>
    <dataValidation type="whole" errorStyle="warning" operator="lessThanOrEqual" allowBlank="1" showInputMessage="1" showErrorMessage="1" errorTitle="Помилка!" error="Значення рядка 2510 не може перевищувати значення рядка 2410!" sqref="D37">
      <formula1>D33</formula1>
    </dataValidation>
    <dataValidation type="whole" errorStyle="warning" operator="greaterThanOrEqual" allowBlank="1" showInputMessage="1" showErrorMessage="1" errorTitle="Помилка!" error="Значення рядка 2520 не може бути меншим значення рядка 2521!_x000a_Значення графи 1 не може бути меншим значення графи 3!" promptTitle="Важливо!" prompt="Значення рядка 2520 не може бути меншим значення рядка 2521!_x000a_Значення графи 1 не може бути меншим значення графи 3!" sqref="D38">
      <formula1>MIN(F38,D39)</formula1>
    </dataValidation>
    <dataValidation type="whole" errorStyle="warning" operator="greaterThanOrEqual" allowBlank="1" showInputMessage="1" showErrorMessage="1" errorTitle="Помилка!" error="Значення рядка 2520 не може бути меншим значення рядка 2521!_x000a_Значення графи 2 не може бути меншим значення графи 4!" promptTitle="Важливо!" prompt="Значення рядка 2520 не може бути меншим значення рядка 2521!_x000a_Значення графи 2 не може бути меншим значення графи 4!" sqref="E38">
      <formula1>MIN(G38,E39)</formula1>
    </dataValidation>
    <dataValidation type="whole" errorStyle="warning" operator="greaterThanOrEqual" allowBlank="1" showInputMessage="1" showErrorMessage="1" errorTitle="Помилка!" error="Значення графи 2 не може бути меншим значення графи 4!" sqref="E34 E35">
      <formula1>G34</formula1>
    </dataValidation>
    <dataValidation type="whole" errorStyle="warning" operator="greaterThanOrEqual" allowBlank="1" showInputMessage="1" showErrorMessage="1" errorTitle="Помилка!" error="Значення рядка 2530 не може бути меншим значення рядка 2531!_x000a_Значення графи 1 не може бути меншим значення графи 3!" promptTitle="Важливо!" prompt="Значення рядка 2530 не може бути меншим значення рядка 2531!_x000a_Значення графи 1 не може бути меншим значення графи 3!" sqref="D40">
      <formula1>MIN(D41,F40)</formula1>
    </dataValidation>
    <dataValidation type="whole" errorStyle="warning" operator="greaterThanOrEqual" allowBlank="1" showInputMessage="1" showErrorMessage="1" errorTitle="Помилка!" error="Значення рядка 2530 не може бути меншим значення рядка 2531!_x000a_Значення графи 2 не може бути меншим значення графи 4!" promptTitle="Важливо!" prompt="Значення рядка 2530 не може бути меншим значення рядка 2531!_x000a_Значення графи 2 не може бути меншим значення графи 4!" sqref="E40">
      <formula1>MIN(E41,G40)</formula1>
    </dataValidation>
    <dataValidation type="whole" errorStyle="warning" operator="lessThanOrEqual" allowBlank="1" showInputMessage="1" showErrorMessage="1" errorTitle="Помилка!" error="Значення графи 3 не може перевищувати значення графи 1!_x000a_Значення рядка 2510 не може перевищувати значення рядка 2410!" promptTitle="Важливо!" prompt="Значення графи 3 не може перевищувати значення графи 1!_x000a_Значення рядка 2510 не може перевищувати значення рядка 2410!" sqref="F37">
      <formula1>MIN(D37,F33)</formula1>
    </dataValidation>
  </dataValidations>
  <pageMargins left="1.1811023622047245" right="0.39370078740157483" top="0.78740157480314965" bottom="0.78740157480314965" header="0.31496062992125984" footer="0.31496062992125984"/>
  <pageSetup paperSize="9" scale="84" fitToHeight="2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6">
    <pageSetUpPr fitToPage="1"/>
  </sheetPr>
  <dimension ref="B2:H15"/>
  <sheetViews>
    <sheetView showGridLines="0" topLeftCell="B1" zoomScaleNormal="100" workbookViewId="0">
      <selection activeCell="D15" sqref="D15"/>
    </sheetView>
  </sheetViews>
  <sheetFormatPr defaultRowHeight="15" x14ac:dyDescent="0.25"/>
  <cols>
    <col min="1" max="1" width="0" hidden="1" customWidth="1"/>
    <col min="2" max="2" width="45.28515625" customWidth="1"/>
    <col min="4" max="4" width="11.85546875" customWidth="1"/>
    <col min="5" max="5" width="16.7109375" customWidth="1"/>
  </cols>
  <sheetData>
    <row r="2" spans="2:8" ht="15.75" x14ac:dyDescent="0.25">
      <c r="B2" s="56" t="s">
        <v>19</v>
      </c>
      <c r="C2" s="56"/>
      <c r="D2" s="56"/>
      <c r="E2" s="56"/>
    </row>
    <row r="3" spans="2:8" ht="30" customHeight="1" x14ac:dyDescent="0.25">
      <c r="E3" s="13" t="s">
        <v>88</v>
      </c>
    </row>
    <row r="4" spans="2:8" ht="70.5" customHeight="1" x14ac:dyDescent="0.25">
      <c r="B4" s="16"/>
      <c r="C4" s="16" t="s">
        <v>2</v>
      </c>
      <c r="D4" s="16" t="s">
        <v>13</v>
      </c>
      <c r="E4" s="16" t="s">
        <v>20</v>
      </c>
    </row>
    <row r="5" spans="2:8" ht="15.75" x14ac:dyDescent="0.25">
      <c r="B5" s="16" t="s">
        <v>51</v>
      </c>
      <c r="C5" s="16" t="s">
        <v>52</v>
      </c>
      <c r="D5" s="24">
        <v>1</v>
      </c>
      <c r="E5" s="24">
        <v>2</v>
      </c>
    </row>
    <row r="6" spans="2:8" ht="33.950000000000003" customHeight="1" x14ac:dyDescent="0.25">
      <c r="B6" s="19" t="s">
        <v>21</v>
      </c>
      <c r="C6" s="16">
        <v>1000</v>
      </c>
      <c r="D6" s="25">
        <f>SUM(D7:D8)</f>
        <v>0</v>
      </c>
      <c r="E6" s="25">
        <f>SUM(E7:E8)</f>
        <v>0</v>
      </c>
    </row>
    <row r="7" spans="2:8" ht="33.950000000000003" customHeight="1" x14ac:dyDescent="0.25">
      <c r="B7" s="21" t="s">
        <v>114</v>
      </c>
      <c r="C7" s="16">
        <v>1100</v>
      </c>
      <c r="D7" s="22"/>
      <c r="E7" s="39"/>
    </row>
    <row r="8" spans="2:8" ht="33.950000000000003" customHeight="1" x14ac:dyDescent="0.25">
      <c r="B8" s="21" t="s">
        <v>115</v>
      </c>
      <c r="C8" s="16">
        <v>1200</v>
      </c>
      <c r="D8" s="25">
        <f>SUM(D9:D12)</f>
        <v>0</v>
      </c>
      <c r="E8" s="25">
        <f>SUM(E9:E12)</f>
        <v>0</v>
      </c>
    </row>
    <row r="9" spans="2:8" ht="44.1" customHeight="1" x14ac:dyDescent="0.25">
      <c r="B9" s="28" t="s">
        <v>116</v>
      </c>
      <c r="C9" s="16">
        <v>1210</v>
      </c>
      <c r="D9" s="22"/>
      <c r="E9" s="39"/>
    </row>
    <row r="10" spans="2:8" ht="33.950000000000003" customHeight="1" x14ac:dyDescent="0.25">
      <c r="B10" s="28" t="s">
        <v>117</v>
      </c>
      <c r="C10" s="16">
        <v>1220</v>
      </c>
      <c r="D10" s="22"/>
      <c r="E10" s="39"/>
    </row>
    <row r="11" spans="2:8" ht="33.950000000000003" customHeight="1" x14ac:dyDescent="0.25">
      <c r="B11" s="28" t="s">
        <v>118</v>
      </c>
      <c r="C11" s="16">
        <v>1230</v>
      </c>
      <c r="D11" s="18"/>
      <c r="E11" s="39"/>
    </row>
    <row r="12" spans="2:8" ht="44.1" customHeight="1" x14ac:dyDescent="0.25">
      <c r="B12" s="28" t="s">
        <v>119</v>
      </c>
      <c r="C12" s="16">
        <v>1240</v>
      </c>
      <c r="D12" s="22"/>
      <c r="E12" s="39"/>
      <c r="H12" s="8"/>
    </row>
    <row r="13" spans="2:8" ht="44.1" customHeight="1" x14ac:dyDescent="0.25">
      <c r="B13" s="28" t="s">
        <v>120</v>
      </c>
      <c r="C13" s="16">
        <v>1241</v>
      </c>
      <c r="D13" s="22"/>
      <c r="E13" s="39"/>
    </row>
    <row r="14" spans="2:8" ht="44.1" customHeight="1" x14ac:dyDescent="0.25">
      <c r="B14" s="19" t="s">
        <v>121</v>
      </c>
      <c r="C14" s="16">
        <v>2000</v>
      </c>
      <c r="D14" s="18"/>
      <c r="E14" s="39"/>
    </row>
    <row r="15" spans="2:8" ht="44.1" customHeight="1" x14ac:dyDescent="0.25">
      <c r="B15" s="21" t="s">
        <v>120</v>
      </c>
      <c r="C15" s="16">
        <v>2100</v>
      </c>
      <c r="D15" s="23"/>
      <c r="E15" s="23"/>
    </row>
  </sheetData>
  <sheetProtection algorithmName="SHA-512" hashValue="y1f49Hhb9G/aMmGXHhIf3L3dvN/JCkruMysbpMS8a24Te6HJgX/WrpUhf6t7VM6RWMR/m6WpHRtTnyLcvcOMsw==" saltValue="6xa2loXM6wV6jpXNAd8ZwA==" spinCount="100000" sheet="1" formatColumns="0" formatRows="0" selectLockedCells="1"/>
  <mergeCells count="1">
    <mergeCell ref="B2:E2"/>
  </mergeCells>
  <dataValidations count="6">
    <dataValidation type="whole" errorStyle="warning" operator="lessThanOrEqual" allowBlank="1" showInputMessage="1" showErrorMessage="1" errorTitle="Помилка!" error="Значення графи 2 не може перевищувати значення графи 1!_x000a_Значення рядка 2100 не може перевищувати значення рядка 2000!" sqref="E15">
      <formula1>MIN(D15,E14)</formula1>
    </dataValidation>
    <dataValidation type="whole" errorStyle="warning" operator="lessThanOrEqual" allowBlank="1" showInputMessage="1" showErrorMessage="1" errorTitle="Помилка!" error="Значення рядка 1241 не може перевищувати значення рядка 1240!" sqref="D13">
      <formula1>D12</formula1>
    </dataValidation>
    <dataValidation type="whole" errorStyle="warning" operator="lessThanOrEqual" allowBlank="1" showInputMessage="1" showErrorMessage="1" errorTitle="Помилка!" error="Значення графи 2 не може перевищувати значення графи 1!" sqref="E14 E7 E9:E12">
      <formula1>D7</formula1>
    </dataValidation>
    <dataValidation type="whole" errorStyle="warning" operator="lessThanOrEqual" allowBlank="1" showInputMessage="1" showErrorMessage="1" errorTitle="Помилка!" error="Значення графи 2 не може перевищувати значення графи 1!;_x000a_Значення рядка 1241 не може перевищувати значення рядка 1240!" sqref="E13">
      <formula1>MIN(D13,E12)</formula1>
    </dataValidation>
    <dataValidation type="whole" errorStyle="warning" operator="lessThanOrEqual" allowBlank="1" showInputMessage="1" showErrorMessage="1" errorTitle="Помилка!" error="Значення рядка 2100 не може перевищувати значення рядка 2000!" sqref="D15">
      <formula1>D14</formula1>
    </dataValidation>
    <dataValidation type="whole" errorStyle="warning" operator="greaterThanOrEqual" allowBlank="1" showInputMessage="1" showErrorMessage="1" errorTitle="Помилка!" error="Значення графи 1 не може бути меншим значення графи 2!" sqref="D7 D9 D10 D11 D12 D14">
      <formula1>E7</formula1>
    </dataValidation>
  </dataValidation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Аркуш7">
    <pageSetUpPr fitToPage="1"/>
  </sheetPr>
  <dimension ref="B2:E17"/>
  <sheetViews>
    <sheetView showGridLines="0" topLeftCell="B1" zoomScaleNormal="100" workbookViewId="0">
      <selection activeCell="C13" sqref="C13"/>
    </sheetView>
  </sheetViews>
  <sheetFormatPr defaultRowHeight="15" x14ac:dyDescent="0.25"/>
  <cols>
    <col min="1" max="1" width="0" hidden="1" customWidth="1"/>
    <col min="2" max="2" width="49.140625" customWidth="1"/>
    <col min="3" max="3" width="12" customWidth="1"/>
    <col min="4" max="4" width="11.5703125" customWidth="1"/>
    <col min="5" max="5" width="19.28515625" customWidth="1"/>
  </cols>
  <sheetData>
    <row r="2" spans="2:5" ht="15.75" x14ac:dyDescent="0.25">
      <c r="B2" s="56" t="s">
        <v>22</v>
      </c>
      <c r="C2" s="56"/>
      <c r="D2" s="56"/>
      <c r="E2" s="56"/>
    </row>
    <row r="3" spans="2:5" ht="26.25" customHeight="1" x14ac:dyDescent="0.25">
      <c r="E3" s="13" t="s">
        <v>88</v>
      </c>
    </row>
    <row r="4" spans="2:5" ht="54" customHeight="1" x14ac:dyDescent="0.25">
      <c r="B4" s="16"/>
      <c r="C4" s="16" t="s">
        <v>2</v>
      </c>
      <c r="D4" s="16" t="s">
        <v>15</v>
      </c>
      <c r="E4" s="16" t="s">
        <v>20</v>
      </c>
    </row>
    <row r="5" spans="2:5" ht="15.75" x14ac:dyDescent="0.25">
      <c r="B5" s="16" t="s">
        <v>51</v>
      </c>
      <c r="C5" s="16" t="s">
        <v>52</v>
      </c>
      <c r="D5" s="16">
        <v>1</v>
      </c>
      <c r="E5" s="16">
        <v>2</v>
      </c>
    </row>
    <row r="6" spans="2:5" ht="54" customHeight="1" x14ac:dyDescent="0.25">
      <c r="B6" s="17" t="s">
        <v>123</v>
      </c>
      <c r="C6" s="16">
        <v>1000</v>
      </c>
      <c r="D6" s="18"/>
      <c r="E6" s="39"/>
    </row>
    <row r="7" spans="2:5" ht="54" customHeight="1" x14ac:dyDescent="0.25">
      <c r="B7" s="17" t="s">
        <v>124</v>
      </c>
      <c r="C7" s="16">
        <v>2000</v>
      </c>
      <c r="D7" s="18"/>
      <c r="E7" s="39"/>
    </row>
    <row r="10" spans="2:5" ht="34.5" customHeight="1" x14ac:dyDescent="0.25">
      <c r="B10" s="10" t="s">
        <v>37</v>
      </c>
      <c r="C10" s="15"/>
      <c r="D10" s="7"/>
      <c r="E10" s="15"/>
    </row>
    <row r="11" spans="2:5" x14ac:dyDescent="0.25">
      <c r="B11" s="5" t="s">
        <v>24</v>
      </c>
      <c r="C11" s="5" t="s">
        <v>38</v>
      </c>
      <c r="E11" s="5" t="s">
        <v>122</v>
      </c>
    </row>
    <row r="12" spans="2:5" x14ac:dyDescent="0.25">
      <c r="B12" s="5"/>
      <c r="C12" s="6"/>
      <c r="D12" s="61"/>
      <c r="E12" s="61"/>
    </row>
    <row r="13" spans="2:5" x14ac:dyDescent="0.25">
      <c r="B13" s="7" t="s">
        <v>23</v>
      </c>
      <c r="C13" s="15"/>
      <c r="D13" s="7"/>
      <c r="E13" s="15"/>
    </row>
    <row r="14" spans="2:5" x14ac:dyDescent="0.25">
      <c r="B14" s="5" t="s">
        <v>24</v>
      </c>
      <c r="C14" s="5" t="s">
        <v>38</v>
      </c>
      <c r="E14" s="5" t="s">
        <v>122</v>
      </c>
    </row>
    <row r="15" spans="2:5" x14ac:dyDescent="0.25">
      <c r="B15" s="2"/>
      <c r="C15" s="2"/>
      <c r="D15" s="2"/>
      <c r="E15" s="2"/>
    </row>
    <row r="16" spans="2:5" x14ac:dyDescent="0.25">
      <c r="B16" s="2"/>
      <c r="C16" s="2"/>
      <c r="D16" s="2"/>
      <c r="E16" s="2"/>
    </row>
    <row r="17" spans="2:5" ht="15.75" x14ac:dyDescent="0.25">
      <c r="B17" s="2" t="s">
        <v>36</v>
      </c>
      <c r="C17" s="60"/>
      <c r="D17" s="60"/>
      <c r="E17" s="60"/>
    </row>
  </sheetData>
  <sheetProtection algorithmName="SHA-512" hashValue="sEEDUDm1wrjrU32zfIo1YuHK/3bN/1WGWmSncx8kJcAU2J6ob3nemFD1zs0dfqYB5PTuLK1zu00Ktx/TSUmosg==" saltValue="8hs9Opo1LpxuTncg0mWSdw==" spinCount="100000" sheet="1" formatColumns="0" formatRows="0" selectLockedCells="1"/>
  <mergeCells count="3">
    <mergeCell ref="B2:E2"/>
    <mergeCell ref="C17:E17"/>
    <mergeCell ref="D12:E12"/>
  </mergeCells>
  <dataValidations count="2">
    <dataValidation type="whole" errorStyle="warning" operator="lessThanOrEqual" allowBlank="1" showInputMessage="1" showErrorMessage="1" errorTitle="Помилка!" error="Значення графи 2 не може перевищувати значення графи 1!" sqref="E6:E7">
      <formula1>D6</formula1>
    </dataValidation>
    <dataValidation type="whole" errorStyle="warning" operator="greaterThanOrEqual" allowBlank="1" showInputMessage="1" showErrorMessage="1" errorTitle="Помилка!" error="Значення графи 1 не може бути меншим значення графи 2!" sqref="D6 D7">
      <formula1>E6</formula1>
    </dataValidation>
  </dataValidations>
  <pageMargins left="1.1811023622047245" right="0.39370078740157483" top="0.78740157480314965" bottom="0.78740157480314965" header="0.31496062992125984" footer="0.31496062992125984"/>
  <pageSetup paperSize="9" scale="8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7</vt:i4>
      </vt:variant>
    </vt:vector>
  </HeadingPairs>
  <TitlesOfParts>
    <vt:vector size="7" baseType="lpstr">
      <vt:lpstr>title</vt:lpstr>
      <vt:lpstr>Р.1.1</vt:lpstr>
      <vt:lpstr>Р.1.2</vt:lpstr>
      <vt:lpstr>Р.2.1</vt:lpstr>
      <vt:lpstr>Р.2.2</vt:lpstr>
      <vt:lpstr>Р.3</vt:lpstr>
      <vt:lpstr>Р.4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 Звітності</dc:title>
  <dc:creator>Онищенко Віталій Володимирович</dc:creator>
  <cp:lastModifiedBy>Онищенко Віталій Володимирович</cp:lastModifiedBy>
  <cp:lastPrinted>2022-12-02T13:23:46Z</cp:lastPrinted>
  <dcterms:created xsi:type="dcterms:W3CDTF">2019-10-31T13:11:29Z</dcterms:created>
  <dcterms:modified xsi:type="dcterms:W3CDTF">2025-01-03T08:29:42Z</dcterms:modified>
</cp:coreProperties>
</file>