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nfin.local\user_profiles\Profiles\kuplivanchuk\Desktop\ОШИТКО\"/>
    </mc:Choice>
  </mc:AlternateContent>
  <bookViews>
    <workbookView xWindow="0" yWindow="0" windowWidth="12315" windowHeight="11520"/>
  </bookViews>
  <sheets>
    <sheet name="СТРАЖЕСКА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3" i="1"/>
  <c r="C17" i="1"/>
  <c r="C18" i="1"/>
  <c r="C21" i="1"/>
  <c r="C25" i="1"/>
  <c r="C26" i="1"/>
  <c r="C28" i="1"/>
  <c r="C29" i="1"/>
  <c r="C33" i="1"/>
  <c r="C36" i="1"/>
  <c r="C37" i="1"/>
  <c r="C41" i="1"/>
  <c r="C43" i="1"/>
  <c r="C44" i="1"/>
  <c r="C45" i="1"/>
  <c r="C46" i="1"/>
  <c r="C47" i="1"/>
  <c r="C48" i="1"/>
  <c r="C49" i="1"/>
  <c r="C50" i="1"/>
  <c r="C51" i="1"/>
  <c r="C52" i="1"/>
  <c r="C53" i="1"/>
  <c r="C55" i="1"/>
  <c r="C56" i="1"/>
  <c r="C57" i="1"/>
  <c r="C61" i="1"/>
  <c r="C63" i="1"/>
  <c r="C64" i="1"/>
  <c r="C65" i="1"/>
  <c r="C67" i="1"/>
  <c r="C70" i="1"/>
  <c r="C71" i="1"/>
  <c r="C72" i="1"/>
  <c r="C73" i="1"/>
  <c r="C74" i="1"/>
  <c r="C75" i="1"/>
  <c r="C76" i="1"/>
  <c r="C77" i="1"/>
  <c r="C78" i="1"/>
  <c r="C80" i="1"/>
  <c r="C81" i="1"/>
  <c r="C85" i="1"/>
  <c r="C88" i="1"/>
  <c r="C89" i="1"/>
  <c r="C90" i="1"/>
  <c r="C91" i="1"/>
  <c r="C93" i="1"/>
  <c r="C94" i="1"/>
  <c r="C95" i="1"/>
  <c r="C96" i="1"/>
  <c r="C97" i="1"/>
  <c r="C98" i="1"/>
  <c r="F6" i="1"/>
  <c r="G6" i="1"/>
  <c r="H6" i="1"/>
  <c r="C6" i="1" s="1"/>
  <c r="F7" i="1"/>
  <c r="G7" i="1"/>
  <c r="H7" i="1"/>
  <c r="C7" i="1" s="1"/>
  <c r="F8" i="1"/>
  <c r="G8" i="1"/>
  <c r="H8" i="1"/>
  <c r="C8" i="1" s="1"/>
  <c r="F9" i="1"/>
  <c r="G9" i="1"/>
  <c r="H9" i="1"/>
  <c r="F10" i="1"/>
  <c r="G10" i="1"/>
  <c r="H10" i="1"/>
  <c r="C10" i="1" s="1"/>
  <c r="F11" i="1"/>
  <c r="G11" i="1"/>
  <c r="H11" i="1"/>
  <c r="C11" i="1" s="1"/>
  <c r="F12" i="1"/>
  <c r="G12" i="1"/>
  <c r="H12" i="1"/>
  <c r="C12" i="1" s="1"/>
  <c r="F13" i="1"/>
  <c r="G13" i="1"/>
  <c r="H13" i="1"/>
  <c r="F14" i="1"/>
  <c r="G14" i="1"/>
  <c r="H14" i="1"/>
  <c r="C14" i="1" s="1"/>
  <c r="F15" i="1"/>
  <c r="G15" i="1"/>
  <c r="H15" i="1"/>
  <c r="C15" i="1" s="1"/>
  <c r="F16" i="1"/>
  <c r="G16" i="1"/>
  <c r="H16" i="1"/>
  <c r="C16" i="1" s="1"/>
  <c r="F17" i="1"/>
  <c r="G17" i="1"/>
  <c r="F18" i="1"/>
  <c r="G18" i="1"/>
  <c r="F19" i="1"/>
  <c r="G19" i="1"/>
  <c r="H19" i="1"/>
  <c r="C19" i="1" s="1"/>
  <c r="F20" i="1"/>
  <c r="G20" i="1"/>
  <c r="H20" i="1"/>
  <c r="C20" i="1" s="1"/>
  <c r="F21" i="1"/>
  <c r="G21" i="1"/>
  <c r="H21" i="1"/>
  <c r="F22" i="1"/>
  <c r="G22" i="1"/>
  <c r="H22" i="1"/>
  <c r="C22" i="1" s="1"/>
  <c r="F23" i="1"/>
  <c r="G23" i="1"/>
  <c r="H23" i="1"/>
  <c r="C23" i="1" s="1"/>
  <c r="F24" i="1"/>
  <c r="G24" i="1"/>
  <c r="H24" i="1"/>
  <c r="C24" i="1" s="1"/>
  <c r="F25" i="1"/>
  <c r="G25" i="1"/>
  <c r="H25" i="1"/>
  <c r="F26" i="1"/>
  <c r="G26" i="1"/>
  <c r="F27" i="1"/>
  <c r="G27" i="1"/>
  <c r="H27" i="1"/>
  <c r="C27" i="1" s="1"/>
  <c r="F28" i="1"/>
  <c r="G28" i="1"/>
  <c r="F29" i="1"/>
  <c r="G29" i="1"/>
  <c r="H29" i="1"/>
  <c r="F30" i="1"/>
  <c r="G30" i="1"/>
  <c r="H30" i="1"/>
  <c r="C30" i="1" s="1"/>
  <c r="F31" i="1"/>
  <c r="G31" i="1"/>
  <c r="H31" i="1"/>
  <c r="C31" i="1" s="1"/>
  <c r="F32" i="1"/>
  <c r="G32" i="1"/>
  <c r="H32" i="1"/>
  <c r="C32" i="1" s="1"/>
  <c r="F33" i="1"/>
  <c r="G33" i="1"/>
  <c r="H33" i="1"/>
  <c r="F34" i="1"/>
  <c r="G34" i="1"/>
  <c r="H34" i="1"/>
  <c r="C34" i="1" s="1"/>
  <c r="F35" i="1"/>
  <c r="G35" i="1"/>
  <c r="H35" i="1"/>
  <c r="C35" i="1" s="1"/>
  <c r="F36" i="1"/>
  <c r="G36" i="1"/>
  <c r="F37" i="1"/>
  <c r="G37" i="1"/>
  <c r="F38" i="1"/>
  <c r="G38" i="1"/>
  <c r="H38" i="1"/>
  <c r="C38" i="1" s="1"/>
  <c r="F39" i="1"/>
  <c r="G39" i="1"/>
  <c r="H39" i="1"/>
  <c r="C39" i="1" s="1"/>
  <c r="F40" i="1"/>
  <c r="G40" i="1"/>
  <c r="H40" i="1"/>
  <c r="C40" i="1" s="1"/>
  <c r="F41" i="1"/>
  <c r="G41" i="1"/>
  <c r="H41" i="1"/>
  <c r="F42" i="1"/>
  <c r="G42" i="1"/>
  <c r="H42" i="1"/>
  <c r="C42" i="1" s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H53" i="1"/>
  <c r="F54" i="1"/>
  <c r="G54" i="1"/>
  <c r="H54" i="1"/>
  <c r="C54" i="1" s="1"/>
  <c r="F55" i="1"/>
  <c r="G55" i="1"/>
  <c r="F56" i="1"/>
  <c r="G56" i="1"/>
  <c r="F57" i="1"/>
  <c r="G57" i="1"/>
  <c r="H57" i="1"/>
  <c r="F58" i="1"/>
  <c r="G58" i="1"/>
  <c r="H58" i="1"/>
  <c r="C58" i="1" s="1"/>
  <c r="F59" i="1"/>
  <c r="G59" i="1"/>
  <c r="H59" i="1"/>
  <c r="C59" i="1" s="1"/>
  <c r="F60" i="1"/>
  <c r="G60" i="1"/>
  <c r="H60" i="1"/>
  <c r="C60" i="1" s="1"/>
  <c r="F61" i="1"/>
  <c r="G61" i="1"/>
  <c r="H61" i="1"/>
  <c r="F62" i="1"/>
  <c r="G62" i="1"/>
  <c r="H62" i="1"/>
  <c r="C62" i="1" s="1"/>
  <c r="F63" i="1"/>
  <c r="G63" i="1"/>
  <c r="F64" i="1"/>
  <c r="G64" i="1"/>
  <c r="F65" i="1"/>
  <c r="G65" i="1"/>
  <c r="H65" i="1"/>
  <c r="F66" i="1"/>
  <c r="G66" i="1"/>
  <c r="H66" i="1"/>
  <c r="C66" i="1" s="1"/>
  <c r="F67" i="1"/>
  <c r="G67" i="1"/>
  <c r="F68" i="1"/>
  <c r="G68" i="1"/>
  <c r="H68" i="1"/>
  <c r="C68" i="1" s="1"/>
  <c r="F69" i="1"/>
  <c r="G69" i="1"/>
  <c r="H69" i="1"/>
  <c r="C69" i="1" s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H77" i="1"/>
  <c r="F78" i="1"/>
  <c r="G78" i="1"/>
  <c r="F79" i="1"/>
  <c r="G79" i="1"/>
  <c r="H79" i="1"/>
  <c r="C79" i="1" s="1"/>
  <c r="F80" i="1"/>
  <c r="G80" i="1"/>
  <c r="F81" i="1"/>
  <c r="G81" i="1"/>
  <c r="H81" i="1"/>
  <c r="F82" i="1"/>
  <c r="G82" i="1"/>
  <c r="H82" i="1"/>
  <c r="C82" i="1" s="1"/>
  <c r="F83" i="1"/>
  <c r="G83" i="1"/>
  <c r="H83" i="1"/>
  <c r="C83" i="1" s="1"/>
  <c r="F84" i="1"/>
  <c r="G84" i="1"/>
  <c r="H84" i="1"/>
  <c r="C84" i="1" s="1"/>
  <c r="F85" i="1"/>
  <c r="G85" i="1"/>
  <c r="H85" i="1"/>
  <c r="F86" i="1"/>
  <c r="G86" i="1"/>
  <c r="H86" i="1"/>
  <c r="C86" i="1" s="1"/>
  <c r="F87" i="1"/>
  <c r="G87" i="1"/>
  <c r="H87" i="1"/>
  <c r="C87" i="1" s="1"/>
  <c r="F88" i="1"/>
  <c r="G88" i="1"/>
  <c r="F89" i="1"/>
  <c r="G89" i="1"/>
  <c r="F90" i="1"/>
  <c r="G90" i="1"/>
  <c r="F91" i="1"/>
  <c r="G91" i="1"/>
  <c r="F92" i="1"/>
  <c r="G92" i="1"/>
  <c r="H92" i="1"/>
  <c r="C92" i="1" s="1"/>
  <c r="F93" i="1"/>
  <c r="G93" i="1"/>
  <c r="F94" i="1"/>
  <c r="G94" i="1"/>
  <c r="F95" i="1"/>
  <c r="G95" i="1"/>
  <c r="F96" i="1"/>
  <c r="G96" i="1"/>
  <c r="F97" i="1"/>
  <c r="G97" i="1"/>
  <c r="F98" i="1"/>
  <c r="G98" i="1"/>
  <c r="D98" i="1" l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<sst xmlns="http://schemas.openxmlformats.org/spreadsheetml/2006/main" count="105" uniqueCount="105">
  <si>
    <t>4.Державна установа "Національний науковий центр "Інститут кардіології імені академіка М.Д. Стражеска" НАМН України</t>
  </si>
  <si>
    <t>№ з/п</t>
  </si>
  <si>
    <t>Найменування медичної послуги</t>
  </si>
  <si>
    <t>Всього загальна вартість послуги (к.4+к.8), грн.</t>
  </si>
  <si>
    <t>Складові тарифу за одиницю послуги, грн.</t>
  </si>
  <si>
    <t>Витрати на дороговартісні медичні вироби, грн.</t>
  </si>
  <si>
    <t>*Тариф за одиницю послуги (к.5+к.6+к.7), грн.</t>
  </si>
  <si>
    <t>у тому числі</t>
  </si>
  <si>
    <t>базова ставка тарифу</t>
  </si>
  <si>
    <t>прямі витрати на лікарські засоби для надання однієї послуги</t>
  </si>
  <si>
    <t>прямі витрати на медичні вироби, крім дороговартісних, для надання однієї послуги</t>
  </si>
  <si>
    <t>Інтенсивні терапевтичні інтервенції та апаратна терапія у хворих з зупинкою кровообігу з подальшою кардіореабілітацією</t>
  </si>
  <si>
    <t xml:space="preserve"> Перкутанна транслюмінальна ангіопластика та  стентування коронарних артетрій, інтенсивна терапевтичні інтервенції та апаратна терапія у хворих з зупинкою кровообігу з подальшою кардіореабілітацією</t>
  </si>
  <si>
    <t>Імплантація двокамерного штучного водія ритму серця (DDD) при  передсердно-шлуночкових блокадах</t>
  </si>
  <si>
    <t>Заміна двокамерного штучного водія ритму серця (DDD) при  передсердно-шлуночкових блокадах</t>
  </si>
  <si>
    <t>Імплантація ресинхронізаційного трьохкамерного штучного водія ритму серця (CRT-p) при серцевій недостатності  класу NYHA II-IV</t>
  </si>
  <si>
    <t>Радіочастотна абляція при життєзагрозливій шлуночковій тахікардії з навігацією</t>
  </si>
  <si>
    <t>Радіочастотна абляція субстрату суправентрикулярної тахікардії (класична) через камеру правого передсердя</t>
  </si>
  <si>
    <t>Імплантація однокамерного кардіовертер-дефібрилятора</t>
  </si>
  <si>
    <t>Імплантація двокамерного кардіовертер-дефібрилятора при шлуночкових  тахікардіях  із високим ризиком раптової серцевої смерті</t>
  </si>
  <si>
    <t>Генетична діагностика, підбор терапії  та імплантація кардіовертера – дефібрилятора  при Синдромі Бругада та синдромі подовженого інтервалу QT</t>
  </si>
  <si>
    <t xml:space="preserve"> Перкутанна транслюмінальна ангіопластика та стентування коронарних артерій, та фармакологічні інтервенції при нестабільній стенокардії з подальшою кардіореабілітацією</t>
  </si>
  <si>
    <t>Терапевтичні інтервенції та апаратна терапія хворих на нестабільну стенокардію, яким не проводилися інтервенційні втручання, з подальшою кардіореабілітацією</t>
  </si>
  <si>
    <t>Терапевтичні інтервенції та апаратна терапія хворих на нестабільну стенокардію, яким не проводилися інтервеційні втручання</t>
  </si>
  <si>
    <t>Перкутанна транслюмінальна ангіопластика та стентування коронарних артерій, та фармакологічні інтервенції при нестабільній стенокардії</t>
  </si>
  <si>
    <t xml:space="preserve"> Коронароангіографія з лівостороннюю катетеризацією серця та лікування гострої ішемічної хвороби серця (в  тому числі з кардіоміопатією Такоцубо) та оцінка гемодинамічної значимості помірних коронарних стенозів з використанням інвазивної технології визначення фракційного коронарного резерву  (Fractional Flow Reserve, FFR)</t>
  </si>
  <si>
    <t xml:space="preserve"> Перкутанна транслюмінальна ангіопластика та стентування коронарних артерій, та інтенсивні інтервенції при гострому інфаркті міокарда із зубцем Q з подальшою кардіореабілітацією</t>
  </si>
  <si>
    <t>Терапевтичні інтервенції та апаратна терапія при гострому інфаркті міокарда із зубцем Q, яким не проводилися інтервенційні втручання, з подальшою кардіореабілітацією</t>
  </si>
  <si>
    <t xml:space="preserve"> Перкутанна транслюмінальна ангіопластика та  стентування коронарних артерій та інтенсивні фармакологічні інтервенції при гострому інфаркту міокарда із зубцем Q</t>
  </si>
  <si>
    <t>Терапевтичні інтервенції та апаратна терапія хворих при гострому інфаркті міокарда із зубцем Q, яким не проводилися інтервеційні втручання</t>
  </si>
  <si>
    <t>Перкутанна транслюмінальна ангіопластика та  стентування коронарних артерій та інтенсивні фармакологічні інтервенції при гострому інфаркті міокарда без зубця Q  з подальшою кардіореабілітацією</t>
  </si>
  <si>
    <t>Терапевтичні інтервенції та апаратна терапія при гострому інфаркті міокарда без зубця Q, яким не проводилися інтерваційні втручання  з подальшою кардіореабілітацією</t>
  </si>
  <si>
    <t xml:space="preserve"> Перкутанна транслюмінальна ангіопластика та стентування коронарних артерій та інтенсивні фармакологічні інтервенції при гострому інфаркті міокарда без зубця Q</t>
  </si>
  <si>
    <t>Терапевтичні інтервенції та апаратна терапія при гострому інфаркті міокарда без зубця Q, яким не проводилися інтервенційні втручання</t>
  </si>
  <si>
    <t xml:space="preserve"> Перкутанна транслюмінальна коронарна ангіопластика зі стентуванням та внутрішньосудинною оцінкою адекатності імплантації стента, наявності внутрішньокоронарної диссекції та використанням оптичної когерентної томографії (Optical Coherence Tomography, OCT) при нестаільній стенокардії</t>
  </si>
  <si>
    <t>Перкутанна транслюмінальна коронарна ангіопластика зі стентуванням та внутрішньосудинною оцінкою адекатності імплантації стента, наявності внутрішньокоронарної диссекції та використанням оптичної когерентної томографії (Optical Coherence Tomography, OCT) при гострому інфаркті міокарда без зубця Q</t>
  </si>
  <si>
    <t xml:space="preserve"> Перкутанна транслюмінальна коронарна ангіопластика зі стентуванням та внутрішньосудинною оцінкою адекатності імплантації стента, наявності внутрішньокоронарної диссекції та використанням оптичної когерентної томографії (Optical Coherence Tomography, OCT) при гострому інфаркті міокарда з зубцем Q</t>
  </si>
  <si>
    <t xml:space="preserve"> Інтенсивні фармакологічні інтервенції при легеневій емболії з гострим легеневим серцем при проміжному-високому ризику ранньої смерті</t>
  </si>
  <si>
    <t xml:space="preserve"> Інтенсивні фармакологічні інтервенції при легеневій емболії з гострим легеневим серцем при високому ризику ранньої смерті</t>
  </si>
  <si>
    <t>Імплантація однокамерного штучного водія ритму серця при порушеннях ритму та провідності серця – передсердно-шлуночкових блокадах</t>
  </si>
  <si>
    <t>Електроімпульсна терапія миготливої аритмії при високому ризику порушення мозкового кровообігу та раптової смерті</t>
  </si>
  <si>
    <t>Медикаментозна кардіоверсія у пацієнтів з персистуючою фібриляцією передсердь, при високому ризику порушення мозкового кровообігу та раптової смерті</t>
  </si>
  <si>
    <t xml:space="preserve"> Катетерна абляція аритмогенного вогнища або додаткових шляхів проведення із залученням камери лівого передсердя при синдромах передчасного збудження шлуночків та пароксизмальних суправентрикулярних  тахікардіях</t>
  </si>
  <si>
    <t>Ізоляція легеневої вени шляхом черезшкірного доступу при фібриляції предсердь</t>
  </si>
  <si>
    <t xml:space="preserve"> Катетерна абляція аритмогенного вогнища або додаткових шляхів проведення із залученням обох передсердних камер при синдромах передчасного збудження шлуночків та пароксизмальних суправентрикулярних  тахікардіях</t>
  </si>
  <si>
    <t xml:space="preserve"> Катетерна абляція аритмогенного вогнища або додаткових шляхів атріовентрикулярного проведення при синдромах передчасного збудження шлуночків, пароксизмальних тахікардіях, ектопічних екстрасистолах</t>
  </si>
  <si>
    <t>Заміна генератора ресинхронізуючого пристрою при серцевій недостатності</t>
  </si>
  <si>
    <t>Імплантація підшкірного рекордера ЕКГ для довготривалого моніторингу ритму серця при неуточнених порушеннях ритму та синкопальних станах</t>
  </si>
  <si>
    <t>Видалення підшкірного рекордера ЕКГ для довготривалого моніторингу ритму серця при неуточнених порушеннях ритму та синкопальних станах</t>
  </si>
  <si>
    <t>Інвазивне електрофізіологічне дослідження при синдромах передчасного збудження шлуночків, суправентрикулярних та шлуночкових пароксизмальних тахікардіях та синкопальних станах</t>
  </si>
  <si>
    <t>Черезстравохідне електрофізіологічне дослідження  при синдромах передчасного збудження шлуночків, пароксизмальних тахікардіях та синкопальних станах</t>
  </si>
  <si>
    <t>Відновлення ритму серця при тріпотінні передсердь методом черезстравохідної електрокардіостимуляції</t>
  </si>
  <si>
    <t xml:space="preserve"> Індивідуальний покроковий підбір фармакотерапевтичних інтервенцій при складних порушеннях ритму серця із застосуванням апаратних методів контролю</t>
  </si>
  <si>
    <t xml:space="preserve"> Інтенсивні індивідуалізовані фармакологічні інтервенції при резистентній/псевдорезистентній артеріальній гіпертензії з гіпертензивним серцем, ускладненій фібриляцією передсердь та/або серцевою недостатністю (ФК ІІ-ІІІ за NYHA).</t>
  </si>
  <si>
    <t xml:space="preserve"> Інтенсивні індивідуалізовані фармакологічні інтервенції при резистентній /псевдорезистентній артеріальній гіпертензії з хронічним захворюванням нирок ІІ-IV стадії та нирковою недостатністю</t>
  </si>
  <si>
    <t xml:space="preserve"> Інтенсивні індивідуалізовані фармакологічні інтервенції при резистентній / псевдорезистентній артеріальній гіпертензії  з поєднанням гіпертензивного серця (ускладненій фібриляцією передсердь, серцевою недостатністю (ФК ІІ-ІІІ за NYHA) та хронічних захворювань нирок ІІ-IV стадії</t>
  </si>
  <si>
    <t xml:space="preserve"> Високотехнологічна променева діагностика та індивідуалізовані інтенсивні фармакологічні інтервенції у хворих на резистентну/псевдорезистентну артеріальну гіпертензію з перенесеним інсульт/ТІА та/або хворобою Бінсвангера</t>
  </si>
  <si>
    <t xml:space="preserve"> Фармакотерапевтичні інтервенції при гіпертензивних кризах з кардіальними або церебральними ускладненнями (за неможливості амбулаторного моніторингу стану пацієнта)</t>
  </si>
  <si>
    <t xml:space="preserve"> Високотехнологічна диференційна діагностика та індивідуалізовані інтенсивні фармакотерапевтичні інтервенції вторинних артеріальних гіпертензій (ендокринні, нирково-васкулярні, пов'язані з іншими нирковими порушеннями)</t>
  </si>
  <si>
    <t xml:space="preserve"> Інтервенційна (перкутанна транслюмінальна балонна ангіопластика ниркових артерій зі стентуванням) та фармакотерапія реноваскулярної артеріальної гіпертензії, в тому числі з проведенням експертних досліджень та втручань</t>
  </si>
  <si>
    <t xml:space="preserve"> Катетеризація правих відділів серця при первинній легеневій гіпертензії та лікування специфічною терапією (антагоністи рецепторів ендотеліну, інгібітори фосфодіестерази і стимулятори розчинної гуанілатциклази)</t>
  </si>
  <si>
    <t>Катетеризація правих відділів серця при вторинній легеневій гіпертензії та лікування специфічною терапією (антагоністи рецепторів ендотеліну, інгібітори фосфодіестерази і стимулятори розчинної гуанілатциклази)</t>
  </si>
  <si>
    <t xml:space="preserve"> Високотехнологічна візуалізація міокарда і вінцевих артерій, діагностичні стрес-тести і фармакологічна інтервенція у хворих з ІХС, стенокардією ІIІ - ІV ФК</t>
  </si>
  <si>
    <t>Коронароангіографія та перкутанна транслюмінальна ангіопластика зі стентуванням у хворих з ішемічною хворобою серця, стенокардією ІІ-ІV функціонального класу, які відносяться до категорії високого ризику коронарної смерті, та оцінка гемодинамічної значимості помірних коронарних стенозів з використанням інвазивної технології визначення фракційного коронарного резерву  (Fractional Flow Reserve, FFR)</t>
  </si>
  <si>
    <t>Стрес тестування, методи візуалізації для визначення функції серця (ЕхоКГ, стрес ЕхоКГ з добутаміном, КТ, МРТ з контрастуванням), фармакологічна інтервенція у хворих з ішемічною кардіоміопатією (СН ІІ-ІV ФК за NYHA)</t>
  </si>
  <si>
    <t>Високотехнологічна діагностична візуалізація міокарда і вінцевих артерій, інтенсивні фармакологічні та нефармакологічні інтервенції у пацієнтів з рефрактерною стенокардією після реваскуляризації міокарда (стентування/АКШ).</t>
  </si>
  <si>
    <t>Високотехнологічна діагностична візуалізація міокарда і вінцевих артерій, стрес-тести для діагностики вазоспастичної, мікроваскулярної стенокардії та безбольової ішемії міокарда з інтенсивною індивідуалізованою фармакологічною інтервенцією</t>
  </si>
  <si>
    <t xml:space="preserve"> Високотехнологічна діагностична візуалізація, стрес-тести, коронароангіографія у коморбідних хворих з ішемічною хворобою серця високої категорії складності з фармакологічною інтервенцією</t>
  </si>
  <si>
    <t xml:space="preserve"> Діагностична візуалізація та фармакологічні інтервенції при гіпертрофічній кардіоміопатії та некомпактній кардіоміопатії, ускладненій порушеннями серцевого ритму з високим ризиком раптової кардіальної смерті</t>
  </si>
  <si>
    <t xml:space="preserve"> Діагностична візуалізація та фармакологічні інтервенції у хворих з ендоміокардіальним фіброзом Леффлера</t>
  </si>
  <si>
    <t>Діагностична візуалізація та фармакологічні інтервенції у хворих з рестриктивною кардіоміопатією з серцевою недостатністю ІІ – ІV функціонального класу (NYHA) та з порушеннями ритму серця</t>
  </si>
  <si>
    <t xml:space="preserve"> Коронаровентрикулографія, діагностична візуалізація та фармакологічні інтервенції у хворих з дилятаційною кардіоміопатією з серцевою недостатністю ІІ – ІV функціонального класу (NYHA) та з порушеннями ритму серця</t>
  </si>
  <si>
    <t xml:space="preserve"> Діагностична візуалізація та фармакологічні інтервенції при гострому дифузному міокардиті із серцевою недостатністю ІІ – ІV функціонального класу (NYHA) з порушеннями ритму серця</t>
  </si>
  <si>
    <t xml:space="preserve"> Діагностична візуалізація, коронаровентрикулографія та фармакологічні інтервенції у хворих з хронічним дифузним міокардитом із серцевою недостатністю ІІ – ІV функціонального класу (NYHA) з порушеннями ритму серця</t>
  </si>
  <si>
    <t xml:space="preserve"> Діагностична візуалізація, коронаровентрикулографія та фармакологічні інтервенції при метаболічних кардіоміопатіях, в тому числі при амілоїдозі та дегенерації серця, хворобі Фабрі, що супроводжуються серцевою недостатністю ІІ – ІV функціонального класу (NYHA) та порушеннями ритму серця</t>
  </si>
  <si>
    <t xml:space="preserve"> Діагностичні тести, візуалізація та фармакологічні інтервенції при серцево-судинних ускладненнях, зумовлених поліхіміо- та променевою терапією у онкологічних хворих</t>
  </si>
  <si>
    <t>Діагностичне генетичне типування та проведення каскадного скринінгу  гомо- і гетерозиготних сімейних гіперхолестеринемій з візуалізацією коронарних та периферичних артерій на тлі визначення  ліпідної, вуглеводної та ендокринної лабораторних панелей</t>
  </si>
  <si>
    <t>Діагностичне генетичне типування з проведенням каскадного скринінгу  сімейних гомозиготних та гетерозиготних гіпертригліцеридемій та резистентних змішаних дисліпідемій з візуалізацією коронарних та периферичних артерій на тлі визначення ліпідної, вуглеводної та ендокринної лабораторних панелей</t>
  </si>
  <si>
    <t xml:space="preserve"> Діагностичні тести з метою стратифікації ризику, профілактики та лікування кардіотоксичності у пацієнтів перед і під час проведенням протипухлинної терапії</t>
  </si>
  <si>
    <t xml:space="preserve"> Діагностична візуалізація, гістохімічне дослідження та фармакологічні інтервенції при ювенільній ідіопатичній артеріальній кальцифікації</t>
  </si>
  <si>
    <t xml:space="preserve"> Діагностична візуалізація та фармакологічні інтервенції при гострому перикардиті із серцевою недостатністю ІІ – ІV функціонального класу (NYHA), в тому числі при гострому неспецифічному ідіопатичному перикардиті та інфекційному перикардиті</t>
  </si>
  <si>
    <t xml:space="preserve"> Діагностична візуалізація та фармакологічні інтервенції у хворих з хронічним перикардитом із серцевою недостатністю ІІ – ІV функціонального класу (NYHA)</t>
  </si>
  <si>
    <t xml:space="preserve"> Діагностична візуалізація, коронаровентрикулографія та фармакологічні інтервенції при хронічній ревматичній хворобі серця із ураженням аортального, мітрального та трикуспідального клапана та поєднаних вад серця, в тому числі із серцевою недостатністю ІІ – ІV функціонального класу (NYHA) та порушеннями ритму серця</t>
  </si>
  <si>
    <t xml:space="preserve"> Діагностична візуалізація та фармакологічні інтервенції у хворих з пролапсом мітрального клапана, ускладненого порушення ритму серця та серцевою недостатністю ІІ – ІV функціонального класу (NYHA)</t>
  </si>
  <si>
    <t xml:space="preserve"> Діагностична візуалізація, коронаровентрикулографія та фармакологічні інтервенції при диференційній діагностиці кардіомегалій з гіпертрофією або дилятацією шлуночків серця із серцевою недостатністю ІIІ – ІV функціонального класу (NYHA) та загрозливими для життя порушеннями ритму серця</t>
  </si>
  <si>
    <t xml:space="preserve"> Інтенсивна фармакологічна інтервенція з застосуванням апаратних методів (штучна вентиляція легень, еферентні методи) гостродекомпенсованої (застійної – лівошлуночкової або бівен­три­кулярної) серцевої недостатності клас за NYHA IV</t>
  </si>
  <si>
    <t xml:space="preserve"> Фармакологічні інтервенції та імплантація постійного пристрою ресинхронізації серця (CRT) у пацієнтів із серцевою недостатністю (лівошлуночковою або бівентрикулярною) III-IV класу за NYHA</t>
  </si>
  <si>
    <t xml:space="preserve"> Імплантація постійного карідовертера дефібрилятора у пацієнтів з хронічною серцевою недостатністю, шлуночковими тахікардіями  із високим ризиком раптової серцевої смерті</t>
  </si>
  <si>
    <t xml:space="preserve"> Інтенсивна фармакологічна інтервенція та еферентна терапія пацієнтів з легенево-серцевою недостатністю («легеневе серце»), IV клас за NYHA</t>
  </si>
  <si>
    <t xml:space="preserve"> Імуносупресивна фармакологічна інтервенція аутоімунного кризу у хворих на системний червоний вівчак з резистентним перебігом</t>
  </si>
  <si>
    <t xml:space="preserve"> Імуносупресивні інтервенції при дерматополіміозиті з резистентним перебігом</t>
  </si>
  <si>
    <t xml:space="preserve"> Імуносупресивна фармакологічна інтервенція при вузликовому поліартеріїті і споріднених станах із наявністю судинної оклюзії</t>
  </si>
  <si>
    <t xml:space="preserve"> Імуносупресивна фармакологічна інтервенція при некротизуючій васкулопатії, в тому числі антинейтрофільні цитоплазматичні антитіло (АНЦА) -асоційованому системному некротизуючому васкуліті (гранулематоз з поліангіїтом, еозинофільний гранулематозний поліангіїт, мікроскопічний поліангіїт)</t>
  </si>
  <si>
    <t xml:space="preserve"> Імуносупресивна та біологічна терапія при системному склерозі, в тому числі із наявністю вторинної легеневої гіпертензії</t>
  </si>
  <si>
    <t xml:space="preserve"> Імуносупресивна інтервенція та біологічна терапія хворих на ревматоїдний артрит з системними ураженнями, резистентним перебігом, в т.ч. з синдромом Стілла та синдромом Фелті</t>
  </si>
  <si>
    <t xml:space="preserve"> Імуносупресивна інтервенція та біологічна терапія хворих на ювенільний ревматоїдний артрит у дорослих з системними ускладненнями та резистентним перебігом</t>
  </si>
  <si>
    <t xml:space="preserve"> Імуносупресивна та біологічна інтервенції  у хворих на анкілозуючий спондиліт, в т.ч. з ураженням аорти та клапанів серця</t>
  </si>
  <si>
    <t>Імуносупресивна, біологічна інтервенції та ефферентна терапія хворих на псоріатичну артропатію з важким перебігом та наявністю спондиліта</t>
  </si>
  <si>
    <t xml:space="preserve"> Фармакологічні інтервенції та фізичні апаратні відновлювальні індивідуалізовані програми у хворих після перенесеної нестабільної стенокардії, в тому числі після оперативних чи інвазивних втручань</t>
  </si>
  <si>
    <t xml:space="preserve">  Відновлювальні індивідуалізовані фармакологічні інтервенції та фізичні апаратні програми у хворих після перенесеного інфаркту міокарда, в тому числі після оперативних чи інвазивних втручань</t>
  </si>
  <si>
    <t xml:space="preserve"> Фармакологічні інтервенції та фізичні апаратні відновлювальні індивідуалізовані програми у хворих після повторного інфаркту міокарда, в тому числі після оперативних чи інвазивних втручань</t>
  </si>
  <si>
    <t xml:space="preserve"> Відновлювальне індивідуалізоване лікування з використанням програматорів, фармакологічних інтервенцій та фізичних апаратних відновлювальних програм у хворих з порушеннями ритму серця та провідності з високим ризиком раптової смерті після імплантації кардіовертер-дефібрілятора або штучного водія ритму</t>
  </si>
  <si>
    <t>Фармакологічні інтервенції та фізичні апаратні відновлювальні індивідуалізовані програми хворих після хірургічних втручань: аорто-коронарного шунтування, протезування клапанів серця, операції Азакі, резекції аневризми серця, резекції аневризми аорти, після ангіопластики і стентування коронарних артерій</t>
  </si>
  <si>
    <t>Персоналізовані фармакологічні та психотерапевтичні інтервенції у хворих із резистентною/псевдорезистентною асоційованою зі стресом артеріальною гіпертензією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</si>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</sst>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 vertical="center"/>
    </xf>
  </cellStyleXfs>
  <cellXfs count="24">
    <xf numFmtId="0" fontId="0" fillId="0" borderId="0" xfId="0"/>
    <xf numFmtId="3" fontId="1" fillId="0" borderId="2" xfId="0" applyNumberFormat="1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2" fillId="0" borderId="2" xfId="1" quotePrefix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1" quotePrefix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S6 2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kuplivanchuk/Desktop/AVK/2019/PILOT/&#1047;&#1052;&#1030;&#1053;&#1048;_&#1055;&#1030;&#1051;&#1054;&#1058;/ZMIN_425/&#1057;&#1048;&#1043;&#1053;&#1040;&#1051;&#1068;&#1053;&#1048;&#1049;/&#1043;&#1056;&#1054;&#1052;&#1040;&#1044;&#1057;&#1068;&#1050;&#1045;%20&#1054;&#1041;&#1043;&#1054;&#1042;&#1054;&#1056;&#1045;&#1053;&#1053;&#1071;/&#1053;&#1040;%20&#1057;&#1040;&#1049;&#1058;/4.&#1057;&#1090;&#1088;&#1072;&#1078;&#1077;&#1089;&#1082;&#1072;_&#1090;&#1072;&#1073;&#1083;&#1080;&#1094;&#1103;%20&#1090;&#1072;&#1088;&#1080;&#1092;&#1110;&#1074;%202019.doc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итут_26.03"/>
      <sheetName val="Зведена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Аркуш1"/>
      <sheetName val="Аркуш2"/>
      <sheetName val="Аркуш3"/>
      <sheetName val="Аркуш4"/>
      <sheetName val="Аркуш5"/>
    </sheetNames>
    <sheetDataSet>
      <sheetData sheetId="0"/>
      <sheetData sheetId="1"/>
      <sheetData sheetId="2">
        <row r="51">
          <cell r="P51">
            <v>6983.25</v>
          </cell>
        </row>
        <row r="150">
          <cell r="M150">
            <v>3172.5790000000011</v>
          </cell>
        </row>
        <row r="156">
          <cell r="M156">
            <v>3049.5</v>
          </cell>
        </row>
      </sheetData>
      <sheetData sheetId="3">
        <row r="58">
          <cell r="P58">
            <v>6157.91</v>
          </cell>
        </row>
        <row r="179">
          <cell r="M179">
            <v>6479.4981999999964</v>
          </cell>
        </row>
        <row r="190">
          <cell r="M190">
            <v>22643.96</v>
          </cell>
        </row>
      </sheetData>
      <sheetData sheetId="4">
        <row r="41">
          <cell r="P41">
            <v>2626.54</v>
          </cell>
        </row>
        <row r="144">
          <cell r="M144">
            <v>3716.5275000000006</v>
          </cell>
        </row>
        <row r="150">
          <cell r="M150">
            <v>27905.599999999999</v>
          </cell>
        </row>
      </sheetData>
      <sheetData sheetId="5">
        <row r="52">
          <cell r="P52">
            <v>5105.7099999999991</v>
          </cell>
        </row>
        <row r="156">
          <cell r="M156">
            <v>4460.3775000000005</v>
          </cell>
        </row>
        <row r="163">
          <cell r="M163">
            <v>31757.599999999999</v>
          </cell>
        </row>
      </sheetData>
      <sheetData sheetId="6">
        <row r="49">
          <cell r="P49">
            <v>3897.69</v>
          </cell>
        </row>
        <row r="155">
          <cell r="M155">
            <v>3573.6550000000011</v>
          </cell>
        </row>
        <row r="169">
          <cell r="M169">
            <v>155981.4</v>
          </cell>
        </row>
      </sheetData>
      <sheetData sheetId="7">
        <row r="43">
          <cell r="P43">
            <v>2495.8000000000002</v>
          </cell>
        </row>
        <row r="152">
          <cell r="M152">
            <v>4570.6550000000025</v>
          </cell>
        </row>
        <row r="165">
          <cell r="M165">
            <v>155981.4</v>
          </cell>
        </row>
      </sheetData>
      <sheetData sheetId="8">
        <row r="36">
          <cell r="P36">
            <v>1026.95</v>
          </cell>
        </row>
        <row r="144">
          <cell r="M144">
            <v>5534.1210999999976</v>
          </cell>
        </row>
        <row r="153">
          <cell r="M153">
            <v>37968.783000000003</v>
          </cell>
        </row>
      </sheetData>
      <sheetData sheetId="9">
        <row r="58">
          <cell r="P58">
            <v>4281.92</v>
          </cell>
        </row>
        <row r="183">
          <cell r="M183">
            <v>5787.78</v>
          </cell>
        </row>
        <row r="190">
          <cell r="M190">
            <v>129401.5</v>
          </cell>
        </row>
      </sheetData>
      <sheetData sheetId="10">
        <row r="57">
          <cell r="P57">
            <v>4394.1899999999996</v>
          </cell>
        </row>
        <row r="179">
          <cell r="M179">
            <v>6906.18</v>
          </cell>
        </row>
        <row r="190">
          <cell r="M190">
            <v>163518.29</v>
          </cell>
        </row>
      </sheetData>
      <sheetData sheetId="11">
        <row r="43">
          <cell r="P43">
            <v>2766.77</v>
          </cell>
        </row>
        <row r="156">
          <cell r="M156">
            <v>7493.7070999999987</v>
          </cell>
        </row>
        <row r="167">
          <cell r="M167">
            <v>163518.283</v>
          </cell>
        </row>
      </sheetData>
      <sheetData sheetId="12">
        <row r="51">
          <cell r="P51">
            <v>5515.3500000000031</v>
          </cell>
        </row>
        <row r="157">
          <cell r="M157">
            <v>3907.4726100000016</v>
          </cell>
        </row>
        <row r="168">
          <cell r="M168">
            <v>17082.169999999998</v>
          </cell>
        </row>
      </sheetData>
      <sheetData sheetId="13">
        <row r="32">
          <cell r="P32">
            <v>3614.0600000000004</v>
          </cell>
        </row>
        <row r="124">
          <cell r="M124">
            <v>1540.3081999999997</v>
          </cell>
        </row>
      </sheetData>
      <sheetData sheetId="14">
        <row r="30">
          <cell r="P30">
            <v>2704.98</v>
          </cell>
        </row>
        <row r="123">
          <cell r="M123">
            <v>1629.1381999999996</v>
          </cell>
        </row>
      </sheetData>
      <sheetData sheetId="15">
        <row r="81">
          <cell r="P81">
            <v>9750.19</v>
          </cell>
        </row>
        <row r="189">
          <cell r="M189">
            <v>4229.42</v>
          </cell>
        </row>
        <row r="200">
          <cell r="M200">
            <v>23006.61</v>
          </cell>
        </row>
      </sheetData>
      <sheetData sheetId="16">
        <row r="49">
          <cell r="P49">
            <v>7015.5000000000018</v>
          </cell>
        </row>
        <row r="135">
          <cell r="M135">
            <v>1850.07</v>
          </cell>
        </row>
        <row r="141">
          <cell r="M141">
            <v>27049.5</v>
          </cell>
        </row>
      </sheetData>
      <sheetData sheetId="17">
        <row r="81">
          <cell r="P81">
            <v>10617.3</v>
          </cell>
        </row>
        <row r="202">
          <cell r="M202">
            <v>6118.15</v>
          </cell>
        </row>
        <row r="214">
          <cell r="M214">
            <v>23809.11</v>
          </cell>
        </row>
      </sheetData>
      <sheetData sheetId="18">
        <row r="47">
          <cell r="P47">
            <v>10692.429999999998</v>
          </cell>
        </row>
        <row r="155">
          <cell r="M155">
            <v>3889.21</v>
          </cell>
        </row>
        <row r="160">
          <cell r="M160">
            <v>3852</v>
          </cell>
        </row>
      </sheetData>
      <sheetData sheetId="19">
        <row r="70">
          <cell r="P70">
            <v>10480.84</v>
          </cell>
        </row>
        <row r="182">
          <cell r="M182">
            <v>3983.1432099999993</v>
          </cell>
        </row>
        <row r="193">
          <cell r="M193">
            <v>19957.11</v>
          </cell>
        </row>
      </sheetData>
      <sheetData sheetId="20">
        <row r="54">
          <cell r="P54">
            <v>6048.59</v>
          </cell>
        </row>
        <row r="159">
          <cell r="M159">
            <v>3187.3967100000004</v>
          </cell>
        </row>
        <row r="164">
          <cell r="M164">
            <v>3049.5</v>
          </cell>
        </row>
      </sheetData>
      <sheetData sheetId="21">
        <row r="86">
          <cell r="P86">
            <v>30936.130000000005</v>
          </cell>
        </row>
        <row r="206">
          <cell r="M206">
            <v>3837.4156000000016</v>
          </cell>
        </row>
        <row r="217">
          <cell r="M217">
            <v>19957.11</v>
          </cell>
        </row>
      </sheetData>
      <sheetData sheetId="22">
        <row r="57">
          <cell r="P57">
            <v>6596.7499999999991</v>
          </cell>
        </row>
        <row r="177">
          <cell r="M177">
            <v>2656.0997000000002</v>
          </cell>
        </row>
      </sheetData>
      <sheetData sheetId="23">
        <row r="80">
          <cell r="P80">
            <v>9664.380000000001</v>
          </cell>
        </row>
        <row r="192">
          <cell r="M192">
            <v>3275.4956000000011</v>
          </cell>
        </row>
        <row r="203">
          <cell r="M203">
            <v>19957.11</v>
          </cell>
        </row>
      </sheetData>
      <sheetData sheetId="24">
        <row r="49">
          <cell r="P49">
            <v>3887.17</v>
          </cell>
        </row>
        <row r="164">
          <cell r="M164">
            <v>2963.3</v>
          </cell>
        </row>
      </sheetData>
      <sheetData sheetId="25">
        <row r="63">
          <cell r="P63">
            <v>7378.02</v>
          </cell>
        </row>
        <row r="164">
          <cell r="M164">
            <v>2825.01</v>
          </cell>
        </row>
        <row r="177">
          <cell r="M177">
            <v>79957.109999999986</v>
          </cell>
        </row>
      </sheetData>
      <sheetData sheetId="26">
        <row r="65">
          <cell r="P65">
            <v>8060.9999999999991</v>
          </cell>
        </row>
        <row r="169">
          <cell r="M169">
            <v>4601.3982099999994</v>
          </cell>
        </row>
        <row r="183">
          <cell r="M183">
            <v>83809.109999999986</v>
          </cell>
        </row>
      </sheetData>
      <sheetData sheetId="27">
        <row r="63">
          <cell r="P63">
            <v>6418.83</v>
          </cell>
        </row>
        <row r="169">
          <cell r="M169">
            <v>4721.0105100000001</v>
          </cell>
        </row>
        <row r="183">
          <cell r="M183">
            <v>83809.109999999986</v>
          </cell>
        </row>
      </sheetData>
      <sheetData sheetId="28">
        <row r="46">
          <cell r="P46">
            <v>11364.449999999999</v>
          </cell>
        </row>
        <row r="164">
          <cell r="M164">
            <v>6355.0734999999941</v>
          </cell>
        </row>
        <row r="171">
          <cell r="M171">
            <v>7750</v>
          </cell>
        </row>
      </sheetData>
      <sheetData sheetId="29">
        <row r="45">
          <cell r="P45">
            <v>33398.75</v>
          </cell>
        </row>
        <row r="155">
          <cell r="M155">
            <v>3797.6739000000016</v>
          </cell>
        </row>
        <row r="160">
          <cell r="M160">
            <v>3049.5</v>
          </cell>
        </row>
      </sheetData>
      <sheetData sheetId="30">
        <row r="36">
          <cell r="P36">
            <v>1289.8800000000001</v>
          </cell>
        </row>
        <row r="143">
          <cell r="M143">
            <v>4556.9705999999987</v>
          </cell>
        </row>
        <row r="149">
          <cell r="M149">
            <v>21485.599999999999</v>
          </cell>
        </row>
      </sheetData>
      <sheetData sheetId="31">
        <row r="53">
          <cell r="P53">
            <v>3409.8999999999996</v>
          </cell>
        </row>
        <row r="157">
          <cell r="M157">
            <v>4513.3931999999977</v>
          </cell>
        </row>
        <row r="167">
          <cell r="M167">
            <v>37968.783000000003</v>
          </cell>
        </row>
      </sheetData>
      <sheetData sheetId="32">
        <row r="23">
          <cell r="P23">
            <v>5542.08</v>
          </cell>
        </row>
        <row r="115">
          <cell r="M115">
            <v>1126.0361000000003</v>
          </cell>
        </row>
      </sheetData>
      <sheetData sheetId="33">
        <row r="38">
          <cell r="P38">
            <v>1130.8900000000003</v>
          </cell>
        </row>
        <row r="143">
          <cell r="M143">
            <v>2317.0090999999998</v>
          </cell>
        </row>
      </sheetData>
      <sheetData sheetId="34">
        <row r="43">
          <cell r="P43">
            <v>5622.5499999999993</v>
          </cell>
        </row>
        <row r="150">
          <cell r="M150">
            <v>2992.0756000000015</v>
          </cell>
        </row>
        <row r="161">
          <cell r="M161">
            <v>108435.98000000001</v>
          </cell>
        </row>
      </sheetData>
      <sheetData sheetId="35">
        <row r="44">
          <cell r="P44">
            <v>1850.6599999999999</v>
          </cell>
        </row>
        <row r="155">
          <cell r="M155">
            <v>3062.7877000000003</v>
          </cell>
        </row>
        <row r="166">
          <cell r="M166">
            <v>88203.63</v>
          </cell>
        </row>
      </sheetData>
      <sheetData sheetId="36">
        <row r="38">
          <cell r="P38">
            <v>1767.71</v>
          </cell>
        </row>
        <row r="148">
          <cell r="M148">
            <v>5797.8297999999995</v>
          </cell>
        </row>
        <row r="157">
          <cell r="M157">
            <v>37968.783000000003</v>
          </cell>
        </row>
      </sheetData>
      <sheetData sheetId="37">
        <row r="42">
          <cell r="P42">
            <v>3266.53</v>
          </cell>
        </row>
        <row r="140">
          <cell r="M140">
            <v>3064.2675000000013</v>
          </cell>
        </row>
        <row r="145">
          <cell r="M145">
            <v>89880</v>
          </cell>
        </row>
      </sheetData>
      <sheetData sheetId="38">
        <row r="44">
          <cell r="P44">
            <v>2754.2999999999993</v>
          </cell>
        </row>
        <row r="151">
          <cell r="M151">
            <v>3224.0835000000006</v>
          </cell>
        </row>
        <row r="156">
          <cell r="M156">
            <v>100000</v>
          </cell>
        </row>
      </sheetData>
      <sheetData sheetId="39">
        <row r="44">
          <cell r="P44">
            <v>2242.3999999999996</v>
          </cell>
        </row>
        <row r="151">
          <cell r="M151">
            <v>3082.453500000001</v>
          </cell>
        </row>
      </sheetData>
      <sheetData sheetId="40">
        <row r="41">
          <cell r="P41">
            <v>2802.7</v>
          </cell>
        </row>
        <row r="139">
          <cell r="M139">
            <v>1862.1515999999997</v>
          </cell>
        </row>
      </sheetData>
      <sheetData sheetId="41">
        <row r="40">
          <cell r="P40">
            <v>2548.8999999999996</v>
          </cell>
        </row>
        <row r="132">
          <cell r="M132">
            <v>2728.961600000001</v>
          </cell>
        </row>
      </sheetData>
      <sheetData sheetId="42">
        <row r="37">
          <cell r="P37">
            <v>2077.6299999999997</v>
          </cell>
        </row>
        <row r="122">
          <cell r="M122">
            <v>1936.9991</v>
          </cell>
        </row>
      </sheetData>
      <sheetData sheetId="43">
        <row r="25">
          <cell r="P25">
            <v>5687.23</v>
          </cell>
        </row>
        <row r="117">
          <cell r="M117">
            <v>1951.2240000000006</v>
          </cell>
        </row>
      </sheetData>
      <sheetData sheetId="44">
        <row r="32">
          <cell r="P32">
            <v>1825.9700000000003</v>
          </cell>
        </row>
        <row r="130">
          <cell r="M130">
            <v>2304.1084999999998</v>
          </cell>
        </row>
      </sheetData>
      <sheetData sheetId="45">
        <row r="31">
          <cell r="P31">
            <v>1990.82</v>
          </cell>
        </row>
        <row r="123">
          <cell r="M123">
            <v>2121.6641</v>
          </cell>
        </row>
      </sheetData>
      <sheetData sheetId="46">
        <row r="33">
          <cell r="P33">
            <v>2592.0100000000002</v>
          </cell>
        </row>
        <row r="136">
          <cell r="M136">
            <v>3171.6283999999996</v>
          </cell>
        </row>
      </sheetData>
      <sheetData sheetId="47">
        <row r="37">
          <cell r="P37">
            <v>3640.3999999999996</v>
          </cell>
        </row>
        <row r="143">
          <cell r="M143">
            <v>3645.7928500000003</v>
          </cell>
        </row>
      </sheetData>
      <sheetData sheetId="48">
        <row r="28">
          <cell r="P28">
            <v>2024.28</v>
          </cell>
        </row>
        <row r="120">
          <cell r="M120">
            <v>2337.6928499999999</v>
          </cell>
        </row>
      </sheetData>
      <sheetData sheetId="49">
        <row r="60">
          <cell r="P60">
            <v>8395.2950000000001</v>
          </cell>
        </row>
        <row r="187">
          <cell r="M187">
            <v>4535.4736600000015</v>
          </cell>
        </row>
        <row r="199">
          <cell r="M199">
            <v>17235.72</v>
          </cell>
        </row>
      </sheetData>
      <sheetData sheetId="50">
        <row r="50">
          <cell r="P50">
            <v>7093.2899999999991</v>
          </cell>
        </row>
        <row r="169">
          <cell r="M169">
            <v>4292.8354000000018</v>
          </cell>
        </row>
        <row r="180">
          <cell r="M180">
            <v>17235.72</v>
          </cell>
        </row>
      </sheetData>
      <sheetData sheetId="51">
        <row r="47">
          <cell r="P47">
            <v>37345.790000000008</v>
          </cell>
        </row>
        <row r="186">
          <cell r="M186">
            <v>5996.3258099999994</v>
          </cell>
        </row>
      </sheetData>
      <sheetData sheetId="52">
        <row r="44">
          <cell r="P44">
            <v>38464.51</v>
          </cell>
        </row>
        <row r="153">
          <cell r="M153">
            <v>6089.6702999999998</v>
          </cell>
        </row>
      </sheetData>
      <sheetData sheetId="53">
        <row r="60">
          <cell r="P60">
            <v>5318.6900000000005</v>
          </cell>
        </row>
        <row r="161">
          <cell r="M161">
            <v>3149.2626000000014</v>
          </cell>
        </row>
        <row r="173">
          <cell r="M173">
            <v>19957.11</v>
          </cell>
        </row>
      </sheetData>
      <sheetData sheetId="54">
        <row r="50">
          <cell r="P50">
            <v>6922.1499999999987</v>
          </cell>
        </row>
        <row r="152">
          <cell r="M152">
            <v>3935.9926000000014</v>
          </cell>
        </row>
        <row r="163">
          <cell r="M163">
            <v>17082.169999999998</v>
          </cell>
        </row>
      </sheetData>
      <sheetData sheetId="55">
        <row r="51">
          <cell r="P51">
            <v>4274.4100000000017</v>
          </cell>
        </row>
        <row r="148">
          <cell r="M148">
            <v>4695.3217000000004</v>
          </cell>
        </row>
        <row r="159">
          <cell r="M159">
            <v>17082.169999999998</v>
          </cell>
        </row>
      </sheetData>
      <sheetData sheetId="56">
        <row r="50">
          <cell r="P50">
            <v>6006.4100000000008</v>
          </cell>
        </row>
        <row r="151">
          <cell r="M151">
            <v>4483.1864000000005</v>
          </cell>
        </row>
        <row r="163">
          <cell r="M163">
            <v>20131.669999999998</v>
          </cell>
        </row>
      </sheetData>
      <sheetData sheetId="57">
        <row r="40">
          <cell r="P40">
            <v>3467.7999999999997</v>
          </cell>
        </row>
        <row r="141">
          <cell r="M141">
            <v>2339.9675999999999</v>
          </cell>
        </row>
        <row r="147">
          <cell r="M147">
            <v>3049.5</v>
          </cell>
        </row>
      </sheetData>
      <sheetData sheetId="58">
        <row r="50">
          <cell r="P50">
            <v>2662.2</v>
          </cell>
        </row>
        <row r="169">
          <cell r="M169">
            <v>4328.1301000000012</v>
          </cell>
        </row>
        <row r="180">
          <cell r="M180">
            <v>20131.669999999998</v>
          </cell>
        </row>
      </sheetData>
      <sheetData sheetId="59">
        <row r="28">
          <cell r="P28">
            <v>1838.6299999999999</v>
          </cell>
        </row>
        <row r="116">
          <cell r="M116">
            <v>1832.6726999999998</v>
          </cell>
        </row>
      </sheetData>
      <sheetData sheetId="60">
        <row r="31">
          <cell r="P31">
            <v>2601.261</v>
          </cell>
        </row>
        <row r="148">
          <cell r="M148">
            <v>2008.6424</v>
          </cell>
        </row>
      </sheetData>
      <sheetData sheetId="61">
        <row r="43">
          <cell r="P43">
            <v>3985.7599999999998</v>
          </cell>
        </row>
        <row r="162">
          <cell r="M162">
            <v>3177.2018100000014</v>
          </cell>
        </row>
        <row r="167">
          <cell r="M167">
            <v>3049.5</v>
          </cell>
        </row>
      </sheetData>
      <sheetData sheetId="62">
        <row r="44">
          <cell r="P44">
            <v>3871.3700000000003</v>
          </cell>
        </row>
        <row r="166">
          <cell r="M166">
            <v>3588.96</v>
          </cell>
        </row>
        <row r="171">
          <cell r="M171">
            <v>3049.5</v>
          </cell>
        </row>
      </sheetData>
      <sheetData sheetId="63">
        <row r="35">
          <cell r="P35">
            <v>2722.0709999999995</v>
          </cell>
        </row>
        <row r="157">
          <cell r="M157">
            <v>2563.2773999999999</v>
          </cell>
        </row>
      </sheetData>
      <sheetData sheetId="64">
        <row r="49">
          <cell r="P49">
            <v>4140.4709999999995</v>
          </cell>
        </row>
        <row r="179">
          <cell r="M179">
            <v>3673.0986100000009</v>
          </cell>
        </row>
        <row r="184">
          <cell r="M184">
            <v>3049.5</v>
          </cell>
        </row>
      </sheetData>
      <sheetData sheetId="65">
        <row r="49">
          <cell r="P49">
            <v>4180.4309999999987</v>
          </cell>
        </row>
        <row r="178">
          <cell r="M178">
            <v>3661.3186100000012</v>
          </cell>
        </row>
        <row r="183">
          <cell r="M183">
            <v>3049.5</v>
          </cell>
        </row>
      </sheetData>
      <sheetData sheetId="66">
        <row r="20">
          <cell r="P20">
            <v>862.56</v>
          </cell>
        </row>
        <row r="96">
          <cell r="M96">
            <v>793.63509999999985</v>
          </cell>
        </row>
      </sheetData>
      <sheetData sheetId="67">
        <row r="32">
          <cell r="P32">
            <v>2637.6200000000008</v>
          </cell>
        </row>
        <row r="134">
          <cell r="M134">
            <v>1834.8903</v>
          </cell>
        </row>
      </sheetData>
      <sheetData sheetId="68">
        <row r="32">
          <cell r="P32">
            <v>2604.2400000000007</v>
          </cell>
        </row>
        <row r="139">
          <cell r="M139">
            <v>1830.0987000000002</v>
          </cell>
        </row>
      </sheetData>
      <sheetData sheetId="69">
        <row r="16">
          <cell r="P16">
            <v>610.07000000000005</v>
          </cell>
        </row>
        <row r="85">
          <cell r="M85">
            <v>1352.7942000000003</v>
          </cell>
        </row>
      </sheetData>
      <sheetData sheetId="70">
        <row r="33">
          <cell r="P33">
            <v>9914.66</v>
          </cell>
        </row>
        <row r="138">
          <cell r="M138">
            <v>1929.9455500000001</v>
          </cell>
        </row>
      </sheetData>
      <sheetData sheetId="71">
        <row r="37">
          <cell r="P37">
            <v>3348.3709999999996</v>
          </cell>
        </row>
        <row r="163">
          <cell r="M163">
            <v>2694.7999999999997</v>
          </cell>
        </row>
      </sheetData>
      <sheetData sheetId="72">
        <row r="37">
          <cell r="P37">
            <v>3332.1709999999998</v>
          </cell>
        </row>
        <row r="163">
          <cell r="M163">
            <v>2700.5173999999997</v>
          </cell>
        </row>
      </sheetData>
      <sheetData sheetId="73">
        <row r="47">
          <cell r="P47">
            <v>3544.1509999999994</v>
          </cell>
        </row>
        <row r="167">
          <cell r="M167">
            <v>2671.2399000000009</v>
          </cell>
        </row>
        <row r="172">
          <cell r="M172">
            <v>3049.5</v>
          </cell>
        </row>
      </sheetData>
      <sheetData sheetId="74">
        <row r="27">
          <cell r="P27">
            <v>3483.3009999999995</v>
          </cell>
        </row>
        <row r="133">
          <cell r="M133">
            <v>1239.3899000000001</v>
          </cell>
        </row>
      </sheetData>
      <sheetData sheetId="75">
        <row r="62">
          <cell r="P62">
            <v>19364.079999999994</v>
          </cell>
        </row>
        <row r="200">
          <cell r="M200">
            <v>5841.3095499999963</v>
          </cell>
        </row>
        <row r="205">
          <cell r="M205">
            <v>3852</v>
          </cell>
        </row>
      </sheetData>
      <sheetData sheetId="76">
        <row r="42">
          <cell r="P42">
            <v>22183.365000000002</v>
          </cell>
        </row>
        <row r="160">
          <cell r="M160">
            <v>2142.92515</v>
          </cell>
        </row>
      </sheetData>
      <sheetData sheetId="77">
        <row r="52">
          <cell r="P52">
            <v>10512.225</v>
          </cell>
        </row>
        <row r="188">
          <cell r="M188">
            <v>6605.1855999999952</v>
          </cell>
        </row>
        <row r="194">
          <cell r="M194">
            <v>93732</v>
          </cell>
        </row>
      </sheetData>
      <sheetData sheetId="78">
        <row r="43">
          <cell r="P43">
            <v>5223.9899999999989</v>
          </cell>
        </row>
        <row r="175">
          <cell r="M175">
            <v>3632.4613000000008</v>
          </cell>
        </row>
        <row r="180">
          <cell r="M180">
            <v>122500</v>
          </cell>
        </row>
      </sheetData>
      <sheetData sheetId="79">
        <row r="48">
          <cell r="P48">
            <v>18044.625</v>
          </cell>
        </row>
        <row r="176">
          <cell r="M176">
            <v>5622.9634999999962</v>
          </cell>
        </row>
        <row r="181">
          <cell r="M181">
            <v>5561.8</v>
          </cell>
        </row>
      </sheetData>
      <sheetData sheetId="80">
        <row r="40">
          <cell r="P40">
            <v>70691.271999999997</v>
          </cell>
        </row>
        <row r="152">
          <cell r="M152">
            <v>2478.6895100000011</v>
          </cell>
        </row>
        <row r="157">
          <cell r="M157">
            <v>5561.8</v>
          </cell>
        </row>
      </sheetData>
      <sheetData sheetId="81">
        <row r="36">
          <cell r="P36">
            <v>10469.799999999999</v>
          </cell>
        </row>
        <row r="141">
          <cell r="M141">
            <v>2016.1854599999999</v>
          </cell>
        </row>
        <row r="147">
          <cell r="M147">
            <v>5561.8</v>
          </cell>
        </row>
      </sheetData>
      <sheetData sheetId="82">
        <row r="48">
          <cell r="P48">
            <v>12483.2888</v>
          </cell>
        </row>
        <row r="169">
          <cell r="M169">
            <v>4109.8411100000012</v>
          </cell>
        </row>
        <row r="175">
          <cell r="M175">
            <v>8611.2999999999993</v>
          </cell>
        </row>
      </sheetData>
      <sheetData sheetId="83">
        <row r="48">
          <cell r="P48">
            <v>9571.9987999999994</v>
          </cell>
        </row>
        <row r="170">
          <cell r="M170">
            <v>4200.1811100000014</v>
          </cell>
        </row>
        <row r="176">
          <cell r="M176">
            <v>8611.2999999999993</v>
          </cell>
        </row>
      </sheetData>
      <sheetData sheetId="84">
        <row r="38">
          <cell r="P38">
            <v>8366.6557999999986</v>
          </cell>
        </row>
        <row r="141">
          <cell r="M141">
            <v>1533.1269099999997</v>
          </cell>
        </row>
      </sheetData>
      <sheetData sheetId="85">
        <row r="25">
          <cell r="P25">
            <v>11132.087</v>
          </cell>
        </row>
        <row r="138">
          <cell r="M138">
            <v>2300.6819</v>
          </cell>
        </row>
      </sheetData>
      <sheetData sheetId="86">
        <row r="26">
          <cell r="P26">
            <v>10592.727000000001</v>
          </cell>
        </row>
        <row r="128">
          <cell r="M128">
            <v>1859.6719000000001</v>
          </cell>
        </row>
      </sheetData>
      <sheetData sheetId="87">
        <row r="27">
          <cell r="P27">
            <v>21411.857</v>
          </cell>
        </row>
        <row r="129">
          <cell r="M129">
            <v>1851.3818999999999</v>
          </cell>
        </row>
      </sheetData>
      <sheetData sheetId="88">
        <row r="30">
          <cell r="P30">
            <v>21535.599999999999</v>
          </cell>
        </row>
        <row r="136">
          <cell r="M136">
            <v>2581.0619000000011</v>
          </cell>
        </row>
        <row r="141">
          <cell r="M141">
            <v>5561.8</v>
          </cell>
        </row>
      </sheetData>
      <sheetData sheetId="89">
        <row r="23">
          <cell r="P23">
            <v>2299.7599999999998</v>
          </cell>
        </row>
        <row r="96">
          <cell r="M96">
            <v>730.02930000000003</v>
          </cell>
        </row>
      </sheetData>
      <sheetData sheetId="90">
        <row r="25">
          <cell r="P25">
            <v>3330.5099999999998</v>
          </cell>
        </row>
        <row r="98">
          <cell r="M98">
            <v>732.5793000000001</v>
          </cell>
        </row>
      </sheetData>
      <sheetData sheetId="91">
        <row r="27">
          <cell r="P27">
            <v>3928.66</v>
          </cell>
        </row>
        <row r="100">
          <cell r="M100">
            <v>732.5793000000001</v>
          </cell>
        </row>
      </sheetData>
      <sheetData sheetId="92">
        <row r="20">
          <cell r="P20">
            <v>808.31999999999994</v>
          </cell>
        </row>
        <row r="92">
          <cell r="M92">
            <v>742.98219999999992</v>
          </cell>
        </row>
      </sheetData>
      <sheetData sheetId="93">
        <row r="27">
          <cell r="P27">
            <v>3328.4299999999994</v>
          </cell>
        </row>
        <row r="103">
          <cell r="M103">
            <v>876.76130000000012</v>
          </cell>
        </row>
      </sheetData>
      <sheetData sheetId="94">
        <row r="32">
          <cell r="P32">
            <v>2490.9199999999996</v>
          </cell>
        </row>
        <row r="129">
          <cell r="M129">
            <v>1693.4726999999993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55" zoomScaleNormal="100" workbookViewId="0">
      <selection activeCell="B7" sqref="B7"/>
    </sheetView>
  </sheetViews>
  <sheetFormatPr defaultRowHeight="12.75" x14ac:dyDescent="0.2"/>
  <cols>
    <col min="1" max="1" width="4.85546875" style="14" customWidth="1"/>
    <col min="2" max="2" width="38.7109375" style="15" customWidth="1"/>
    <col min="3" max="3" width="10.28515625" style="15" customWidth="1"/>
    <col min="4" max="4" width="12" style="15" customWidth="1"/>
    <col min="5" max="5" width="9.28515625" style="16" customWidth="1"/>
    <col min="6" max="6" width="12.5703125" style="16" customWidth="1"/>
    <col min="7" max="7" width="11.5703125" style="16" customWidth="1"/>
    <col min="8" max="8" width="12.42578125" style="16" customWidth="1"/>
    <col min="9" max="16384" width="9.140625" style="2"/>
  </cols>
  <sheetData>
    <row r="1" spans="1:8" ht="24" customHeight="1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">
      <c r="A2" s="18" t="s">
        <v>1</v>
      </c>
      <c r="B2" s="18" t="s">
        <v>2</v>
      </c>
      <c r="C2" s="18" t="s">
        <v>3</v>
      </c>
      <c r="D2" s="19" t="s">
        <v>4</v>
      </c>
      <c r="E2" s="19"/>
      <c r="F2" s="19"/>
      <c r="G2" s="19"/>
      <c r="H2" s="20" t="s">
        <v>5</v>
      </c>
    </row>
    <row r="3" spans="1:8" x14ac:dyDescent="0.2">
      <c r="A3" s="18"/>
      <c r="B3" s="18"/>
      <c r="C3" s="18"/>
      <c r="D3" s="18" t="s">
        <v>6</v>
      </c>
      <c r="E3" s="19" t="s">
        <v>7</v>
      </c>
      <c r="F3" s="23"/>
      <c r="G3" s="23"/>
      <c r="H3" s="21"/>
    </row>
    <row r="4" spans="1:8" ht="142.5" customHeight="1" x14ac:dyDescent="0.2">
      <c r="A4" s="18"/>
      <c r="B4" s="18"/>
      <c r="C4" s="18"/>
      <c r="D4" s="18"/>
      <c r="E4" s="1" t="s">
        <v>8</v>
      </c>
      <c r="F4" s="1" t="s">
        <v>9</v>
      </c>
      <c r="G4" s="1" t="s">
        <v>10</v>
      </c>
      <c r="H4" s="22"/>
    </row>
    <row r="5" spans="1:8" x14ac:dyDescent="0.2">
      <c r="A5" s="3">
        <v>1</v>
      </c>
      <c r="B5" s="4">
        <v>2</v>
      </c>
      <c r="C5" s="4">
        <v>3</v>
      </c>
      <c r="D5" s="4">
        <v>4</v>
      </c>
      <c r="E5" s="5">
        <v>5</v>
      </c>
      <c r="F5" s="5">
        <v>6</v>
      </c>
      <c r="G5" s="5">
        <v>7</v>
      </c>
      <c r="H5" s="5">
        <v>8</v>
      </c>
    </row>
    <row r="6" spans="1:8" ht="38.25" x14ac:dyDescent="0.2">
      <c r="A6" s="6">
        <v>1</v>
      </c>
      <c r="B6" s="7" t="s">
        <v>11</v>
      </c>
      <c r="C6" s="8">
        <f>SUM(D6+H6)</f>
        <v>25764.429</v>
      </c>
      <c r="D6" s="8">
        <f>SUM(E6+F6+G6)</f>
        <v>22714.929</v>
      </c>
      <c r="E6" s="8">
        <v>12559.1</v>
      </c>
      <c r="F6" s="8">
        <f>SUM('[1]01'!P51)</f>
        <v>6983.25</v>
      </c>
      <c r="G6" s="8">
        <f>SUM('[1]01'!M150:N150)</f>
        <v>3172.5790000000011</v>
      </c>
      <c r="H6" s="8">
        <f>SUM('[1]01'!M156:N156)</f>
        <v>3049.5</v>
      </c>
    </row>
    <row r="7" spans="1:8" ht="51" customHeight="1" x14ac:dyDescent="0.2">
      <c r="A7" s="6">
        <v>2</v>
      </c>
      <c r="B7" s="7" t="s">
        <v>12</v>
      </c>
      <c r="C7" s="8">
        <f t="shared" ref="C7:C70" si="0">SUM(D7+H7)</f>
        <v>48029.668199999993</v>
      </c>
      <c r="D7" s="8">
        <f t="shared" ref="D7:D70" si="1">SUM(E7+F7+G7)</f>
        <v>25385.708199999994</v>
      </c>
      <c r="E7" s="8">
        <v>12748.3</v>
      </c>
      <c r="F7" s="8">
        <f>SUM('[1]02'!P58)</f>
        <v>6157.91</v>
      </c>
      <c r="G7" s="8">
        <f>SUM('[1]02'!M179:N179)</f>
        <v>6479.4981999999964</v>
      </c>
      <c r="H7" s="8">
        <f>SUM('[1]02'!M190:N190)</f>
        <v>22643.96</v>
      </c>
    </row>
    <row r="8" spans="1:8" ht="38.25" x14ac:dyDescent="0.2">
      <c r="A8" s="6">
        <v>3</v>
      </c>
      <c r="B8" s="7" t="s">
        <v>13</v>
      </c>
      <c r="C8" s="8">
        <f t="shared" si="0"/>
        <v>43199.767500000002</v>
      </c>
      <c r="D8" s="8">
        <f t="shared" si="1"/>
        <v>15294.1675</v>
      </c>
      <c r="E8" s="8">
        <v>8951.1</v>
      </c>
      <c r="F8" s="8">
        <f>SUM('[1]03'!P41)</f>
        <v>2626.54</v>
      </c>
      <c r="G8" s="8">
        <f>SUM('[1]03'!M144:N144)</f>
        <v>3716.5275000000006</v>
      </c>
      <c r="H8" s="8">
        <f>SUM('[1]03'!M150:N150)</f>
        <v>27905.599999999999</v>
      </c>
    </row>
    <row r="9" spans="1:8" ht="38.25" x14ac:dyDescent="0.2">
      <c r="A9" s="6">
        <v>4</v>
      </c>
      <c r="B9" s="7" t="s">
        <v>14</v>
      </c>
      <c r="C9" s="8">
        <f t="shared" si="0"/>
        <v>50274.787499999999</v>
      </c>
      <c r="D9" s="8">
        <f t="shared" si="1"/>
        <v>18517.1875</v>
      </c>
      <c r="E9" s="8">
        <v>8951.1</v>
      </c>
      <c r="F9" s="8">
        <f>SUM('[1]04'!P52)</f>
        <v>5105.7099999999991</v>
      </c>
      <c r="G9" s="8">
        <f>SUM('[1]04'!M156:N156)</f>
        <v>4460.3775000000005</v>
      </c>
      <c r="H9" s="8">
        <f>SUM('[1]04'!M163:N163)</f>
        <v>31757.599999999999</v>
      </c>
    </row>
    <row r="10" spans="1:8" ht="51" x14ac:dyDescent="0.2">
      <c r="A10" s="6">
        <v>5</v>
      </c>
      <c r="B10" s="7" t="s">
        <v>15</v>
      </c>
      <c r="C10" s="8">
        <f t="shared" si="0"/>
        <v>172403.845</v>
      </c>
      <c r="D10" s="8">
        <f t="shared" si="1"/>
        <v>16422.445000000003</v>
      </c>
      <c r="E10" s="8">
        <v>8951.1</v>
      </c>
      <c r="F10" s="8">
        <f>SUM('[1]05'!P49)</f>
        <v>3897.69</v>
      </c>
      <c r="G10" s="8">
        <f>SUM('[1]05'!M155:N155)</f>
        <v>3573.6550000000011</v>
      </c>
      <c r="H10" s="8">
        <f>SUM('[1]05'!M169:N169)</f>
        <v>155981.4</v>
      </c>
    </row>
    <row r="11" spans="1:8" ht="32.25" customHeight="1" x14ac:dyDescent="0.2">
      <c r="A11" s="6">
        <v>6</v>
      </c>
      <c r="B11" s="7" t="s">
        <v>16</v>
      </c>
      <c r="C11" s="8">
        <f t="shared" si="0"/>
        <v>171998.95499999999</v>
      </c>
      <c r="D11" s="8">
        <f t="shared" si="1"/>
        <v>16017.555000000004</v>
      </c>
      <c r="E11" s="8">
        <v>8951.1</v>
      </c>
      <c r="F11" s="8">
        <f>SUM('[1]06'!P43)</f>
        <v>2495.8000000000002</v>
      </c>
      <c r="G11" s="8">
        <f>SUM('[1]06'!M152:N152)</f>
        <v>4570.6550000000025</v>
      </c>
      <c r="H11" s="8">
        <f>SUM('[1]06'!M165:N165)</f>
        <v>155981.4</v>
      </c>
    </row>
    <row r="12" spans="1:8" ht="42" customHeight="1" x14ac:dyDescent="0.2">
      <c r="A12" s="6">
        <v>7</v>
      </c>
      <c r="B12" s="7" t="s">
        <v>17</v>
      </c>
      <c r="C12" s="8">
        <f t="shared" si="0"/>
        <v>53480.954100000003</v>
      </c>
      <c r="D12" s="8">
        <f t="shared" si="1"/>
        <v>15512.1711</v>
      </c>
      <c r="E12" s="8">
        <v>8951.1</v>
      </c>
      <c r="F12" s="8">
        <f>SUM('[1]07'!P36)</f>
        <v>1026.95</v>
      </c>
      <c r="G12" s="8">
        <f>SUM('[1]07'!M144:N144)</f>
        <v>5534.1210999999976</v>
      </c>
      <c r="H12" s="8">
        <f>SUM('[1]07'!M153:N153)</f>
        <v>37968.783000000003</v>
      </c>
    </row>
    <row r="13" spans="1:8" ht="25.5" x14ac:dyDescent="0.2">
      <c r="A13" s="6">
        <v>8</v>
      </c>
      <c r="B13" s="7" t="s">
        <v>18</v>
      </c>
      <c r="C13" s="8">
        <f t="shared" si="0"/>
        <v>148422.29999999999</v>
      </c>
      <c r="D13" s="8">
        <f t="shared" si="1"/>
        <v>19020.8</v>
      </c>
      <c r="E13" s="8">
        <v>8951.1</v>
      </c>
      <c r="F13" s="8">
        <f>SUM('[1]08'!P58)</f>
        <v>4281.92</v>
      </c>
      <c r="G13" s="8">
        <f>SUM('[1]08'!M183:N183)</f>
        <v>5787.78</v>
      </c>
      <c r="H13" s="8">
        <f>SUM('[1]08'!M190:N190)</f>
        <v>129401.5</v>
      </c>
    </row>
    <row r="14" spans="1:8" ht="60.75" customHeight="1" x14ac:dyDescent="0.2">
      <c r="A14" s="6">
        <v>9</v>
      </c>
      <c r="B14" s="7" t="s">
        <v>19</v>
      </c>
      <c r="C14" s="8">
        <f t="shared" si="0"/>
        <v>183769.76</v>
      </c>
      <c r="D14" s="8">
        <f t="shared" si="1"/>
        <v>20251.47</v>
      </c>
      <c r="E14" s="8">
        <v>8951.1</v>
      </c>
      <c r="F14" s="8">
        <f>SUM('[1]09'!P57)</f>
        <v>4394.1899999999996</v>
      </c>
      <c r="G14" s="8">
        <f>SUM('[1]09'!M179:N179)</f>
        <v>6906.18</v>
      </c>
      <c r="H14" s="8">
        <f>SUM('[1]09'!M190:N190)</f>
        <v>163518.29</v>
      </c>
    </row>
    <row r="15" spans="1:8" ht="51" x14ac:dyDescent="0.2">
      <c r="A15" s="6">
        <v>10</v>
      </c>
      <c r="B15" s="9" t="s">
        <v>20</v>
      </c>
      <c r="C15" s="8">
        <f t="shared" si="0"/>
        <v>182729.86009999999</v>
      </c>
      <c r="D15" s="8">
        <f t="shared" si="1"/>
        <v>19211.577099999999</v>
      </c>
      <c r="E15" s="8">
        <v>8951.1</v>
      </c>
      <c r="F15" s="8">
        <f>SUM('[1]10'!P43)</f>
        <v>2766.77</v>
      </c>
      <c r="G15" s="8">
        <f>SUM('[1]10'!M156:N156)</f>
        <v>7493.7070999999987</v>
      </c>
      <c r="H15" s="8">
        <f>SUM('[1]10'!M167:N167)</f>
        <v>163518.283</v>
      </c>
    </row>
    <row r="16" spans="1:8" ht="51" x14ac:dyDescent="0.2">
      <c r="A16" s="6">
        <v>11</v>
      </c>
      <c r="B16" s="7" t="s">
        <v>21</v>
      </c>
      <c r="C16" s="8">
        <f t="shared" si="0"/>
        <v>39253.292610000004</v>
      </c>
      <c r="D16" s="8">
        <f t="shared" si="1"/>
        <v>22171.122610000002</v>
      </c>
      <c r="E16" s="8">
        <v>12748.3</v>
      </c>
      <c r="F16" s="8">
        <f>SUM('[1]11'!P51)</f>
        <v>5515.3500000000031</v>
      </c>
      <c r="G16" s="8">
        <f>SUM('[1]11'!M157:N157)</f>
        <v>3907.4726100000016</v>
      </c>
      <c r="H16" s="8">
        <f>SUM('[1]11'!M168:N168)</f>
        <v>17082.169999999998</v>
      </c>
    </row>
    <row r="17" spans="1:8" ht="51" x14ac:dyDescent="0.2">
      <c r="A17" s="6">
        <v>12</v>
      </c>
      <c r="B17" s="7" t="s">
        <v>22</v>
      </c>
      <c r="C17" s="8">
        <f t="shared" si="0"/>
        <v>17713.468199999999</v>
      </c>
      <c r="D17" s="8">
        <f t="shared" si="1"/>
        <v>17713.468199999999</v>
      </c>
      <c r="E17" s="8">
        <v>12559.1</v>
      </c>
      <c r="F17" s="8">
        <f>SUM('[1]12'!P32)</f>
        <v>3614.0600000000004</v>
      </c>
      <c r="G17" s="8">
        <f>SUM('[1]12'!M124:N124)</f>
        <v>1540.3081999999997</v>
      </c>
      <c r="H17" s="8"/>
    </row>
    <row r="18" spans="1:8" ht="38.25" x14ac:dyDescent="0.2">
      <c r="A18" s="6">
        <v>13</v>
      </c>
      <c r="B18" s="7" t="s">
        <v>23</v>
      </c>
      <c r="C18" s="8">
        <f t="shared" si="0"/>
        <v>16893.218199999999</v>
      </c>
      <c r="D18" s="8">
        <f t="shared" si="1"/>
        <v>16893.218199999999</v>
      </c>
      <c r="E18" s="8">
        <v>12559.1</v>
      </c>
      <c r="F18" s="8">
        <f>SUM('[1]13'!P30)</f>
        <v>2704.98</v>
      </c>
      <c r="G18" s="8">
        <f>SUM('[1]13'!M123:N123)</f>
        <v>1629.1381999999996</v>
      </c>
      <c r="H18" s="8"/>
    </row>
    <row r="19" spans="1:8" ht="51" x14ac:dyDescent="0.2">
      <c r="A19" s="6">
        <v>14</v>
      </c>
      <c r="B19" s="7" t="s">
        <v>24</v>
      </c>
      <c r="C19" s="8">
        <f t="shared" si="0"/>
        <v>49734.52</v>
      </c>
      <c r="D19" s="8">
        <f t="shared" si="1"/>
        <v>26727.909999999996</v>
      </c>
      <c r="E19" s="8">
        <v>12748.3</v>
      </c>
      <c r="F19" s="8">
        <f>SUM('[1]14'!P81)</f>
        <v>9750.19</v>
      </c>
      <c r="G19" s="8">
        <f>SUM('[1]14'!M189:N189)</f>
        <v>4229.42</v>
      </c>
      <c r="H19" s="8">
        <f>SUM('[1]14'!M200:N200)</f>
        <v>23006.61</v>
      </c>
    </row>
    <row r="20" spans="1:8" ht="114.75" x14ac:dyDescent="0.2">
      <c r="A20" s="6">
        <v>15</v>
      </c>
      <c r="B20" s="7" t="s">
        <v>25</v>
      </c>
      <c r="C20" s="8">
        <f t="shared" si="0"/>
        <v>48663.37</v>
      </c>
      <c r="D20" s="8">
        <f t="shared" si="1"/>
        <v>21613.870000000003</v>
      </c>
      <c r="E20" s="8">
        <v>12748.3</v>
      </c>
      <c r="F20" s="8">
        <f>SUM('[1]15'!P49)</f>
        <v>7015.5000000000018</v>
      </c>
      <c r="G20" s="8">
        <f>SUM('[1]15'!M135:N135)</f>
        <v>1850.07</v>
      </c>
      <c r="H20" s="8">
        <f>SUM('[1]15'!M141:N141)</f>
        <v>27049.5</v>
      </c>
    </row>
    <row r="21" spans="1:8" ht="63.75" x14ac:dyDescent="0.2">
      <c r="A21" s="6">
        <v>16</v>
      </c>
      <c r="B21" s="7" t="s">
        <v>26</v>
      </c>
      <c r="C21" s="8">
        <f t="shared" si="0"/>
        <v>53292.86</v>
      </c>
      <c r="D21" s="8">
        <f t="shared" si="1"/>
        <v>29483.75</v>
      </c>
      <c r="E21" s="8">
        <v>12748.3</v>
      </c>
      <c r="F21" s="8">
        <f>SUM('[1]16'!P81)</f>
        <v>10617.3</v>
      </c>
      <c r="G21" s="8">
        <f>SUM('[1]16'!M202:N202)</f>
        <v>6118.15</v>
      </c>
      <c r="H21" s="8">
        <f>SUM('[1]16'!M214:N214)</f>
        <v>23809.11</v>
      </c>
    </row>
    <row r="22" spans="1:8" ht="51" x14ac:dyDescent="0.2">
      <c r="A22" s="6">
        <v>17</v>
      </c>
      <c r="B22" s="7" t="s">
        <v>27</v>
      </c>
      <c r="C22" s="8">
        <f t="shared" si="0"/>
        <v>30992.739999999998</v>
      </c>
      <c r="D22" s="8">
        <f t="shared" si="1"/>
        <v>27140.739999999998</v>
      </c>
      <c r="E22" s="8">
        <v>12559.1</v>
      </c>
      <c r="F22" s="8">
        <f>SUM('[1]17'!P47)</f>
        <v>10692.429999999998</v>
      </c>
      <c r="G22" s="8">
        <f>SUM('[1]17'!M155:N155)</f>
        <v>3889.21</v>
      </c>
      <c r="H22" s="8">
        <f>SUM('[1]17'!M160:N160)</f>
        <v>3852</v>
      </c>
    </row>
    <row r="23" spans="1:8" ht="51" x14ac:dyDescent="0.2">
      <c r="A23" s="6">
        <v>18</v>
      </c>
      <c r="B23" s="7" t="s">
        <v>28</v>
      </c>
      <c r="C23" s="8">
        <f t="shared" si="0"/>
        <v>47169.393209999995</v>
      </c>
      <c r="D23" s="8">
        <f t="shared" si="1"/>
        <v>27212.283209999998</v>
      </c>
      <c r="E23" s="8">
        <v>12748.3</v>
      </c>
      <c r="F23" s="8">
        <f>SUM('[1]18'!P70)</f>
        <v>10480.84</v>
      </c>
      <c r="G23" s="8">
        <f>SUM('[1]18'!M182:N182)</f>
        <v>3983.1432099999993</v>
      </c>
      <c r="H23" s="8">
        <f>SUM('[1]18'!M193:N193)</f>
        <v>19957.11</v>
      </c>
    </row>
    <row r="24" spans="1:8" ht="51" x14ac:dyDescent="0.2">
      <c r="A24" s="6">
        <v>19</v>
      </c>
      <c r="B24" s="7" t="s">
        <v>29</v>
      </c>
      <c r="C24" s="8">
        <f t="shared" si="0"/>
        <v>24844.586710000003</v>
      </c>
      <c r="D24" s="8">
        <f t="shared" si="1"/>
        <v>21795.086710000003</v>
      </c>
      <c r="E24" s="8">
        <v>12559.1</v>
      </c>
      <c r="F24" s="8">
        <f>SUM('[1]19'!P54)</f>
        <v>6048.59</v>
      </c>
      <c r="G24" s="8">
        <f>SUM('[1]19'!M159:N159)</f>
        <v>3187.3967100000004</v>
      </c>
      <c r="H24" s="8">
        <f>SUM('[1]19'!M164:N164)</f>
        <v>3049.5</v>
      </c>
    </row>
    <row r="25" spans="1:8" ht="63.75" x14ac:dyDescent="0.2">
      <c r="A25" s="6">
        <v>20</v>
      </c>
      <c r="B25" s="7" t="s">
        <v>30</v>
      </c>
      <c r="C25" s="8">
        <f t="shared" si="0"/>
        <v>67478.955600000016</v>
      </c>
      <c r="D25" s="8">
        <f t="shared" si="1"/>
        <v>47521.845600000008</v>
      </c>
      <c r="E25" s="8">
        <v>12748.3</v>
      </c>
      <c r="F25" s="8">
        <f>SUM('[1]20'!P86)</f>
        <v>30936.130000000005</v>
      </c>
      <c r="G25" s="8">
        <f>SUM('[1]20'!M206:N206)</f>
        <v>3837.4156000000016</v>
      </c>
      <c r="H25" s="8">
        <f>SUM('[1]20'!M217:N217)</f>
        <v>19957.11</v>
      </c>
    </row>
    <row r="26" spans="1:8" ht="51" x14ac:dyDescent="0.2">
      <c r="A26" s="6">
        <v>21</v>
      </c>
      <c r="B26" s="7" t="s">
        <v>31</v>
      </c>
      <c r="C26" s="8">
        <f t="shared" si="0"/>
        <v>21811.949699999997</v>
      </c>
      <c r="D26" s="8">
        <f t="shared" si="1"/>
        <v>21811.949699999997</v>
      </c>
      <c r="E26" s="8">
        <v>12559.1</v>
      </c>
      <c r="F26" s="8">
        <f>SUM('[1]21'!P57)</f>
        <v>6596.7499999999991</v>
      </c>
      <c r="G26" s="8">
        <f>SUM('[1]21'!M177:N177)</f>
        <v>2656.0997000000002</v>
      </c>
      <c r="H26" s="8"/>
    </row>
    <row r="27" spans="1:8" ht="50.25" customHeight="1" x14ac:dyDescent="0.2">
      <c r="A27" s="6">
        <v>22</v>
      </c>
      <c r="B27" s="7" t="s">
        <v>32</v>
      </c>
      <c r="C27" s="8">
        <f t="shared" si="0"/>
        <v>45645.285600000003</v>
      </c>
      <c r="D27" s="8">
        <f t="shared" si="1"/>
        <v>25688.175600000002</v>
      </c>
      <c r="E27" s="8">
        <v>12748.3</v>
      </c>
      <c r="F27" s="8">
        <f>SUM('[1]22'!P80)</f>
        <v>9664.380000000001</v>
      </c>
      <c r="G27" s="8">
        <f>SUM('[1]22'!M192:N192)</f>
        <v>3275.4956000000011</v>
      </c>
      <c r="H27" s="8">
        <f>SUM('[1]22'!M203:N203)</f>
        <v>19957.11</v>
      </c>
    </row>
    <row r="28" spans="1:8" ht="42.75" customHeight="1" x14ac:dyDescent="0.2">
      <c r="A28" s="6">
        <v>23</v>
      </c>
      <c r="B28" s="7" t="s">
        <v>33</v>
      </c>
      <c r="C28" s="8">
        <f t="shared" si="0"/>
        <v>19409.57</v>
      </c>
      <c r="D28" s="8">
        <f t="shared" si="1"/>
        <v>19409.57</v>
      </c>
      <c r="E28" s="8">
        <v>12559.1</v>
      </c>
      <c r="F28" s="8">
        <f>SUM('[1]23'!P49)</f>
        <v>3887.17</v>
      </c>
      <c r="G28" s="8">
        <f>SUM('[1]23'!M164:N164)</f>
        <v>2963.3</v>
      </c>
      <c r="H28" s="8"/>
    </row>
    <row r="29" spans="1:8" ht="102" x14ac:dyDescent="0.2">
      <c r="A29" s="6">
        <v>24</v>
      </c>
      <c r="B29" s="7" t="s">
        <v>34</v>
      </c>
      <c r="C29" s="8">
        <f t="shared" si="0"/>
        <v>102908.43999999999</v>
      </c>
      <c r="D29" s="8">
        <f t="shared" si="1"/>
        <v>22951.33</v>
      </c>
      <c r="E29" s="8">
        <v>12748.3</v>
      </c>
      <c r="F29" s="8">
        <f>SUM('[1]24'!P63)</f>
        <v>7378.02</v>
      </c>
      <c r="G29" s="8">
        <f>SUM('[1]24'!M164:N164)</f>
        <v>2825.01</v>
      </c>
      <c r="H29" s="8">
        <f>SUM('[1]24'!M177:N177)</f>
        <v>79957.109999999986</v>
      </c>
    </row>
    <row r="30" spans="1:8" ht="114.75" x14ac:dyDescent="0.2">
      <c r="A30" s="6">
        <v>25</v>
      </c>
      <c r="B30" s="7" t="s">
        <v>35</v>
      </c>
      <c r="C30" s="8">
        <f t="shared" si="0"/>
        <v>109219.80820999999</v>
      </c>
      <c r="D30" s="8">
        <f t="shared" si="1"/>
        <v>25410.698209999999</v>
      </c>
      <c r="E30" s="8">
        <v>12748.3</v>
      </c>
      <c r="F30" s="8">
        <f>SUM('[1]25'!P65)</f>
        <v>8060.9999999999991</v>
      </c>
      <c r="G30" s="8">
        <f>SUM('[1]25'!M169:N169)</f>
        <v>4601.3982099999994</v>
      </c>
      <c r="H30" s="8">
        <f>SUM('[1]25'!M183:N183)</f>
        <v>83809.109999999986</v>
      </c>
    </row>
    <row r="31" spans="1:8" ht="114.75" x14ac:dyDescent="0.2">
      <c r="A31" s="6">
        <v>26</v>
      </c>
      <c r="B31" s="7" t="s">
        <v>36</v>
      </c>
      <c r="C31" s="8">
        <f t="shared" si="0"/>
        <v>107697.25050999998</v>
      </c>
      <c r="D31" s="8">
        <f t="shared" si="1"/>
        <v>23888.140509999997</v>
      </c>
      <c r="E31" s="8">
        <v>12748.3</v>
      </c>
      <c r="F31" s="8">
        <f>SUM('[1]26'!P63)</f>
        <v>6418.83</v>
      </c>
      <c r="G31" s="8">
        <f>SUM('[1]26'!M169:N169)</f>
        <v>4721.0105100000001</v>
      </c>
      <c r="H31" s="8">
        <f>SUM('[1]26'!M183:N183)</f>
        <v>83809.109999999986</v>
      </c>
    </row>
    <row r="32" spans="1:8" ht="51" x14ac:dyDescent="0.2">
      <c r="A32" s="6">
        <v>27</v>
      </c>
      <c r="B32" s="7" t="s">
        <v>37</v>
      </c>
      <c r="C32" s="8">
        <f t="shared" si="0"/>
        <v>38028.623499999994</v>
      </c>
      <c r="D32" s="8">
        <f t="shared" si="1"/>
        <v>30278.623499999994</v>
      </c>
      <c r="E32" s="8">
        <v>12559.1</v>
      </c>
      <c r="F32" s="8">
        <f>SUM('[1]27'!P46)</f>
        <v>11364.449999999999</v>
      </c>
      <c r="G32" s="8">
        <f>SUM('[1]27'!M164:N164)</f>
        <v>6355.0734999999941</v>
      </c>
      <c r="H32" s="8">
        <f>SUM('[1]27'!M171:N171)</f>
        <v>7750</v>
      </c>
    </row>
    <row r="33" spans="1:8" ht="38.25" x14ac:dyDescent="0.2">
      <c r="A33" s="6">
        <v>28</v>
      </c>
      <c r="B33" s="7" t="s">
        <v>38</v>
      </c>
      <c r="C33" s="8">
        <f t="shared" si="0"/>
        <v>52805.0239</v>
      </c>
      <c r="D33" s="8">
        <f t="shared" si="1"/>
        <v>49755.5239</v>
      </c>
      <c r="E33" s="8">
        <v>12559.1</v>
      </c>
      <c r="F33" s="8">
        <f>SUM('[1]28'!P45)</f>
        <v>33398.75</v>
      </c>
      <c r="G33" s="8">
        <f>SUM('[1]28'!M155:N155)</f>
        <v>3797.6739000000016</v>
      </c>
      <c r="H33" s="8">
        <f>SUM('[1]28'!M160:N160)</f>
        <v>3049.5</v>
      </c>
    </row>
    <row r="34" spans="1:8" ht="51" x14ac:dyDescent="0.2">
      <c r="A34" s="6">
        <v>29</v>
      </c>
      <c r="B34" s="7" t="s">
        <v>39</v>
      </c>
      <c r="C34" s="8">
        <f t="shared" si="0"/>
        <v>36283.550599999995</v>
      </c>
      <c r="D34" s="8">
        <f t="shared" si="1"/>
        <v>14797.950599999998</v>
      </c>
      <c r="E34" s="8">
        <v>8951.1</v>
      </c>
      <c r="F34" s="8">
        <f>SUM('[1]29'!P36)</f>
        <v>1289.8800000000001</v>
      </c>
      <c r="G34" s="8">
        <f>SUM('[1]29'!M143:N143)</f>
        <v>4556.9705999999987</v>
      </c>
      <c r="H34" s="8">
        <f>SUM('[1]29'!M149:N149)</f>
        <v>21485.599999999999</v>
      </c>
    </row>
    <row r="35" spans="1:8" ht="38.25" x14ac:dyDescent="0.2">
      <c r="A35" s="6">
        <v>30</v>
      </c>
      <c r="B35" s="7" t="s">
        <v>40</v>
      </c>
      <c r="C35" s="8">
        <f t="shared" si="0"/>
        <v>54843.176200000002</v>
      </c>
      <c r="D35" s="8">
        <f t="shared" si="1"/>
        <v>16874.393199999999</v>
      </c>
      <c r="E35" s="8">
        <v>8951.1</v>
      </c>
      <c r="F35" s="8">
        <f>SUM('[1]30'!P53)</f>
        <v>3409.8999999999996</v>
      </c>
      <c r="G35" s="8">
        <f>SUM('[1]30'!M157:N157)</f>
        <v>4513.3931999999977</v>
      </c>
      <c r="H35" s="8">
        <f>SUM('[1]30'!M167:N167)</f>
        <v>37968.783000000003</v>
      </c>
    </row>
    <row r="36" spans="1:8" ht="51" x14ac:dyDescent="0.2">
      <c r="A36" s="6">
        <v>31</v>
      </c>
      <c r="B36" s="7" t="s">
        <v>41</v>
      </c>
      <c r="C36" s="8">
        <f t="shared" si="0"/>
        <v>15619.216100000001</v>
      </c>
      <c r="D36" s="8">
        <f t="shared" si="1"/>
        <v>15619.216100000001</v>
      </c>
      <c r="E36" s="8">
        <v>8951.1</v>
      </c>
      <c r="F36" s="8">
        <f>SUM('[1]31'!P23)</f>
        <v>5542.08</v>
      </c>
      <c r="G36" s="8">
        <f>SUM('[1]31'!M115:N115)</f>
        <v>1126.0361000000003</v>
      </c>
      <c r="H36" s="8"/>
    </row>
    <row r="37" spans="1:8" ht="76.5" x14ac:dyDescent="0.2">
      <c r="A37" s="6">
        <v>32</v>
      </c>
      <c r="B37" s="7" t="s">
        <v>42</v>
      </c>
      <c r="C37" s="8">
        <f t="shared" si="0"/>
        <v>12398.999100000001</v>
      </c>
      <c r="D37" s="8">
        <f t="shared" si="1"/>
        <v>12398.999100000001</v>
      </c>
      <c r="E37" s="8">
        <v>8951.1</v>
      </c>
      <c r="F37" s="8">
        <f>SUM('[1]32'!P38)</f>
        <v>1130.8900000000003</v>
      </c>
      <c r="G37" s="8">
        <f>SUM('[1]32'!M143:N143)</f>
        <v>2317.0090999999998</v>
      </c>
      <c r="H37" s="8"/>
    </row>
    <row r="38" spans="1:8" ht="38.25" x14ac:dyDescent="0.2">
      <c r="A38" s="6">
        <v>33</v>
      </c>
      <c r="B38" s="7" t="s">
        <v>43</v>
      </c>
      <c r="C38" s="8">
        <f t="shared" si="0"/>
        <v>126001.70560000002</v>
      </c>
      <c r="D38" s="8">
        <f t="shared" si="1"/>
        <v>17565.725600000002</v>
      </c>
      <c r="E38" s="8">
        <v>8951.1</v>
      </c>
      <c r="F38" s="8">
        <f>SUM('[1]33'!P43)</f>
        <v>5622.5499999999993</v>
      </c>
      <c r="G38" s="8">
        <f>SUM('[1]33'!M150:N150)</f>
        <v>2992.0756000000015</v>
      </c>
      <c r="H38" s="8">
        <f>SUM('[1]33'!M161:N161)</f>
        <v>108435.98000000001</v>
      </c>
    </row>
    <row r="39" spans="1:8" ht="76.5" x14ac:dyDescent="0.2">
      <c r="A39" s="6">
        <v>34</v>
      </c>
      <c r="B39" s="7" t="s">
        <v>44</v>
      </c>
      <c r="C39" s="8">
        <f t="shared" si="0"/>
        <v>102068.1777</v>
      </c>
      <c r="D39" s="8">
        <f t="shared" si="1"/>
        <v>13864.547700000001</v>
      </c>
      <c r="E39" s="8">
        <v>8951.1</v>
      </c>
      <c r="F39" s="8">
        <f>SUM('[1]34'!P44)</f>
        <v>1850.6599999999999</v>
      </c>
      <c r="G39" s="8">
        <f>SUM('[1]34'!M155:N155)</f>
        <v>3062.7877000000003</v>
      </c>
      <c r="H39" s="8">
        <f>SUM('[1]34'!M166:N166)</f>
        <v>88203.63</v>
      </c>
    </row>
    <row r="40" spans="1:8" ht="63.75" x14ac:dyDescent="0.2">
      <c r="A40" s="6">
        <v>35</v>
      </c>
      <c r="B40" s="7" t="s">
        <v>45</v>
      </c>
      <c r="C40" s="8">
        <f t="shared" si="0"/>
        <v>54485.4228</v>
      </c>
      <c r="D40" s="8">
        <f t="shared" si="1"/>
        <v>16516.639800000001</v>
      </c>
      <c r="E40" s="8">
        <v>8951.1</v>
      </c>
      <c r="F40" s="8">
        <f>SUM('[1]35'!P38)</f>
        <v>1767.71</v>
      </c>
      <c r="G40" s="8">
        <f>SUM('[1]35'!M148:N148)</f>
        <v>5797.8297999999995</v>
      </c>
      <c r="H40" s="8">
        <f>SUM('[1]35'!M157:N157)</f>
        <v>37968.783000000003</v>
      </c>
    </row>
    <row r="41" spans="1:8" ht="25.5" x14ac:dyDescent="0.2">
      <c r="A41" s="6">
        <v>36</v>
      </c>
      <c r="B41" s="7" t="s">
        <v>46</v>
      </c>
      <c r="C41" s="8">
        <f t="shared" si="0"/>
        <v>105161.89750000001</v>
      </c>
      <c r="D41" s="8">
        <f t="shared" si="1"/>
        <v>15281.897500000003</v>
      </c>
      <c r="E41" s="8">
        <v>8951.1</v>
      </c>
      <c r="F41" s="8">
        <f>SUM('[1]36'!P42)</f>
        <v>3266.53</v>
      </c>
      <c r="G41" s="8">
        <f>SUM('[1]36'!M140:N140)</f>
        <v>3064.2675000000013</v>
      </c>
      <c r="H41" s="8">
        <f>SUM('[1]36'!M145:N145)</f>
        <v>89880</v>
      </c>
    </row>
    <row r="42" spans="1:8" ht="51" x14ac:dyDescent="0.2">
      <c r="A42" s="6">
        <v>37</v>
      </c>
      <c r="B42" s="7" t="s">
        <v>47</v>
      </c>
      <c r="C42" s="8">
        <f t="shared" si="0"/>
        <v>114929.4835</v>
      </c>
      <c r="D42" s="8">
        <f t="shared" si="1"/>
        <v>14929.4835</v>
      </c>
      <c r="E42" s="8">
        <v>8951.1</v>
      </c>
      <c r="F42" s="8">
        <f>SUM('[1]37'!P44)</f>
        <v>2754.2999999999993</v>
      </c>
      <c r="G42" s="8">
        <f>SUM('[1]37'!M151:N151)</f>
        <v>3224.0835000000006</v>
      </c>
      <c r="H42" s="8">
        <f>SUM('[1]37'!M156:N156)</f>
        <v>100000</v>
      </c>
    </row>
    <row r="43" spans="1:8" ht="51" x14ac:dyDescent="0.2">
      <c r="A43" s="6">
        <v>38</v>
      </c>
      <c r="B43" s="7" t="s">
        <v>48</v>
      </c>
      <c r="C43" s="8">
        <f t="shared" si="0"/>
        <v>14275.953500000001</v>
      </c>
      <c r="D43" s="8">
        <f t="shared" si="1"/>
        <v>14275.953500000001</v>
      </c>
      <c r="E43" s="8">
        <v>8951.1</v>
      </c>
      <c r="F43" s="8">
        <f>SUM('[1]38'!P44)</f>
        <v>2242.3999999999996</v>
      </c>
      <c r="G43" s="8">
        <f>SUM('[1]38'!M151:N151)</f>
        <v>3082.453500000001</v>
      </c>
      <c r="H43" s="8"/>
    </row>
    <row r="44" spans="1:8" ht="63.75" x14ac:dyDescent="0.2">
      <c r="A44" s="6">
        <v>39</v>
      </c>
      <c r="B44" s="7" t="s">
        <v>49</v>
      </c>
      <c r="C44" s="8">
        <f t="shared" si="0"/>
        <v>13615.951599999999</v>
      </c>
      <c r="D44" s="8">
        <f t="shared" si="1"/>
        <v>13615.951599999999</v>
      </c>
      <c r="E44" s="8">
        <v>8951.1</v>
      </c>
      <c r="F44" s="8">
        <f>SUM('[1]39'!P41)</f>
        <v>2802.7</v>
      </c>
      <c r="G44" s="8">
        <f>SUM('[1]39'!M139:N139)</f>
        <v>1862.1515999999997</v>
      </c>
      <c r="H44" s="8"/>
    </row>
    <row r="45" spans="1:8" ht="51" x14ac:dyDescent="0.2">
      <c r="A45" s="6">
        <v>40</v>
      </c>
      <c r="B45" s="7" t="s">
        <v>50</v>
      </c>
      <c r="C45" s="8">
        <f t="shared" si="0"/>
        <v>14228.961600000001</v>
      </c>
      <c r="D45" s="8">
        <f t="shared" si="1"/>
        <v>14228.961600000001</v>
      </c>
      <c r="E45" s="8">
        <v>8951.1</v>
      </c>
      <c r="F45" s="8">
        <f>SUM('[1]40'!P40)</f>
        <v>2548.8999999999996</v>
      </c>
      <c r="G45" s="8">
        <f>SUM('[1]40'!M132:N132)</f>
        <v>2728.961600000001</v>
      </c>
      <c r="H45" s="8"/>
    </row>
    <row r="46" spans="1:8" ht="38.25" x14ac:dyDescent="0.2">
      <c r="A46" s="6">
        <v>41</v>
      </c>
      <c r="B46" s="7" t="s">
        <v>51</v>
      </c>
      <c r="C46" s="8">
        <f t="shared" si="0"/>
        <v>12965.7291</v>
      </c>
      <c r="D46" s="8">
        <f t="shared" si="1"/>
        <v>12965.7291</v>
      </c>
      <c r="E46" s="8">
        <v>8951.1</v>
      </c>
      <c r="F46" s="8">
        <f>SUM('[1]41'!P37)</f>
        <v>2077.6299999999997</v>
      </c>
      <c r="G46" s="8">
        <f>SUM('[1]41'!M122:N122)</f>
        <v>1936.9991</v>
      </c>
      <c r="H46" s="8"/>
    </row>
    <row r="47" spans="1:8" ht="51" x14ac:dyDescent="0.2">
      <c r="A47" s="6">
        <v>42</v>
      </c>
      <c r="B47" s="7" t="s">
        <v>52</v>
      </c>
      <c r="C47" s="8">
        <f t="shared" si="0"/>
        <v>16589.554</v>
      </c>
      <c r="D47" s="8">
        <f t="shared" si="1"/>
        <v>16589.554</v>
      </c>
      <c r="E47" s="8">
        <v>8951.1</v>
      </c>
      <c r="F47" s="8">
        <f>SUM('[1]42'!P25)</f>
        <v>5687.23</v>
      </c>
      <c r="G47" s="8">
        <f>SUM('[1]42'!M117:N117)</f>
        <v>1951.2240000000006</v>
      </c>
      <c r="H47" s="8"/>
    </row>
    <row r="48" spans="1:8" ht="76.5" x14ac:dyDescent="0.2">
      <c r="A48" s="6">
        <v>43</v>
      </c>
      <c r="B48" s="7" t="s">
        <v>53</v>
      </c>
      <c r="C48" s="8">
        <f t="shared" si="0"/>
        <v>10878.978499999999</v>
      </c>
      <c r="D48" s="8">
        <f t="shared" si="1"/>
        <v>10878.978499999999</v>
      </c>
      <c r="E48" s="8">
        <v>6748.9</v>
      </c>
      <c r="F48" s="8">
        <f>SUM('[1]43'!P32)</f>
        <v>1825.9700000000003</v>
      </c>
      <c r="G48" s="8">
        <f>SUM('[1]43'!M130:N130)</f>
        <v>2304.1084999999998</v>
      </c>
      <c r="H48" s="8"/>
    </row>
    <row r="49" spans="1:8" ht="63.75" x14ac:dyDescent="0.2">
      <c r="A49" s="6">
        <v>44</v>
      </c>
      <c r="B49" s="7" t="s">
        <v>54</v>
      </c>
      <c r="C49" s="8">
        <f t="shared" si="0"/>
        <v>10861.384099999999</v>
      </c>
      <c r="D49" s="8">
        <f t="shared" si="1"/>
        <v>10861.384099999999</v>
      </c>
      <c r="E49" s="8">
        <v>6748.9</v>
      </c>
      <c r="F49" s="8">
        <f>SUM('[1]44'!P31)</f>
        <v>1990.82</v>
      </c>
      <c r="G49" s="8">
        <f>SUM('[1]44'!M123:N123)</f>
        <v>2121.6641</v>
      </c>
      <c r="H49" s="8"/>
    </row>
    <row r="50" spans="1:8" ht="89.25" x14ac:dyDescent="0.2">
      <c r="A50" s="6">
        <v>45</v>
      </c>
      <c r="B50" s="7" t="s">
        <v>55</v>
      </c>
      <c r="C50" s="8">
        <f t="shared" si="0"/>
        <v>12512.538399999999</v>
      </c>
      <c r="D50" s="8">
        <f t="shared" si="1"/>
        <v>12512.538399999999</v>
      </c>
      <c r="E50" s="8">
        <v>6748.9</v>
      </c>
      <c r="F50" s="8">
        <f>SUM('[1]45'!P33)</f>
        <v>2592.0100000000002</v>
      </c>
      <c r="G50" s="8">
        <f>SUM('[1]45'!M136:N136)</f>
        <v>3171.6283999999996</v>
      </c>
      <c r="H50" s="8"/>
    </row>
    <row r="51" spans="1:8" ht="76.5" x14ac:dyDescent="0.2">
      <c r="A51" s="6">
        <v>46</v>
      </c>
      <c r="B51" s="7" t="s">
        <v>56</v>
      </c>
      <c r="C51" s="8">
        <f t="shared" si="0"/>
        <v>14035.092849999999</v>
      </c>
      <c r="D51" s="8">
        <f t="shared" si="1"/>
        <v>14035.092849999999</v>
      </c>
      <c r="E51" s="8">
        <v>6748.9</v>
      </c>
      <c r="F51" s="8">
        <f>SUM('[1]46'!P37)</f>
        <v>3640.3999999999996</v>
      </c>
      <c r="G51" s="8">
        <f>SUM('[1]46'!M143:N143)</f>
        <v>3645.7928500000003</v>
      </c>
      <c r="H51" s="8"/>
    </row>
    <row r="52" spans="1:8" ht="63.75" x14ac:dyDescent="0.2">
      <c r="A52" s="6">
        <v>47</v>
      </c>
      <c r="B52" s="7" t="s">
        <v>57</v>
      </c>
      <c r="C52" s="8">
        <f t="shared" si="0"/>
        <v>11110.87285</v>
      </c>
      <c r="D52" s="8">
        <f t="shared" si="1"/>
        <v>11110.87285</v>
      </c>
      <c r="E52" s="8">
        <v>6748.9</v>
      </c>
      <c r="F52" s="8">
        <f>SUM('[1]47'!P28)</f>
        <v>2024.28</v>
      </c>
      <c r="G52" s="8">
        <f>SUM('[1]47'!M120:N120)</f>
        <v>2337.6928499999999</v>
      </c>
      <c r="H52" s="8"/>
    </row>
    <row r="53" spans="1:8" ht="76.5" x14ac:dyDescent="0.2">
      <c r="A53" s="6">
        <v>48</v>
      </c>
      <c r="B53" s="7" t="s">
        <v>58</v>
      </c>
      <c r="C53" s="8">
        <f t="shared" si="0"/>
        <v>37704.488660000003</v>
      </c>
      <c r="D53" s="8">
        <f t="shared" si="1"/>
        <v>20468.768660000002</v>
      </c>
      <c r="E53" s="8">
        <v>7538</v>
      </c>
      <c r="F53" s="8">
        <f>SUM('[1]48'!P60)</f>
        <v>8395.2950000000001</v>
      </c>
      <c r="G53" s="8">
        <f>SUM('[1]48'!M187:N187)</f>
        <v>4535.4736600000015</v>
      </c>
      <c r="H53" s="8">
        <f>SUM('[1]48'!M199:N199)</f>
        <v>17235.72</v>
      </c>
    </row>
    <row r="54" spans="1:8" ht="76.5" x14ac:dyDescent="0.2">
      <c r="A54" s="6">
        <v>49</v>
      </c>
      <c r="B54" s="7" t="s">
        <v>59</v>
      </c>
      <c r="C54" s="8">
        <f t="shared" si="0"/>
        <v>36159.845400000006</v>
      </c>
      <c r="D54" s="8">
        <f t="shared" si="1"/>
        <v>18924.125400000001</v>
      </c>
      <c r="E54" s="8">
        <v>7538</v>
      </c>
      <c r="F54" s="8">
        <f>SUM('[1]49'!P50)</f>
        <v>7093.2899999999991</v>
      </c>
      <c r="G54" s="8">
        <f>SUM('[1]49'!M169:N169)</f>
        <v>4292.8354000000018</v>
      </c>
      <c r="H54" s="8">
        <f>SUM('[1]49'!M180:N180)</f>
        <v>17235.72</v>
      </c>
    </row>
    <row r="55" spans="1:8" ht="76.5" x14ac:dyDescent="0.2">
      <c r="A55" s="6">
        <v>50</v>
      </c>
      <c r="B55" s="7" t="s">
        <v>60</v>
      </c>
      <c r="C55" s="8">
        <f t="shared" si="0"/>
        <v>50880.11581000001</v>
      </c>
      <c r="D55" s="8">
        <f t="shared" si="1"/>
        <v>50880.11581000001</v>
      </c>
      <c r="E55" s="8">
        <v>7538</v>
      </c>
      <c r="F55" s="8">
        <f>SUM('[1]50'!P47)</f>
        <v>37345.790000000008</v>
      </c>
      <c r="G55" s="8">
        <f>SUM('[1]50'!M186:N186)</f>
        <v>5996.3258099999994</v>
      </c>
      <c r="H55" s="8"/>
    </row>
    <row r="56" spans="1:8" ht="76.5" x14ac:dyDescent="0.2">
      <c r="A56" s="6">
        <v>51</v>
      </c>
      <c r="B56" s="7" t="s">
        <v>61</v>
      </c>
      <c r="C56" s="8">
        <f t="shared" si="0"/>
        <v>52092.1803</v>
      </c>
      <c r="D56" s="8">
        <f t="shared" si="1"/>
        <v>52092.1803</v>
      </c>
      <c r="E56" s="8">
        <v>7538</v>
      </c>
      <c r="F56" s="8">
        <f>SUM('[1]51'!P44)</f>
        <v>38464.51</v>
      </c>
      <c r="G56" s="8">
        <f>SUM('[1]51'!M153:N153)</f>
        <v>6089.6702999999998</v>
      </c>
      <c r="H56" s="8"/>
    </row>
    <row r="57" spans="1:8" ht="51" x14ac:dyDescent="0.2">
      <c r="A57" s="6">
        <v>52</v>
      </c>
      <c r="B57" s="7" t="s">
        <v>62</v>
      </c>
      <c r="C57" s="8">
        <f t="shared" si="0"/>
        <v>35808.062600000005</v>
      </c>
      <c r="D57" s="8">
        <f t="shared" si="1"/>
        <v>15850.952600000002</v>
      </c>
      <c r="E57" s="8">
        <v>7383</v>
      </c>
      <c r="F57" s="8">
        <f>SUM('[1]52'!P60)</f>
        <v>5318.6900000000005</v>
      </c>
      <c r="G57" s="8">
        <f>SUM('[1]52'!M161:N161)</f>
        <v>3149.2626000000014</v>
      </c>
      <c r="H57" s="8">
        <f>SUM('[1]52'!M173:N173)</f>
        <v>19957.11</v>
      </c>
    </row>
    <row r="58" spans="1:8" ht="140.25" x14ac:dyDescent="0.2">
      <c r="A58" s="6">
        <v>53</v>
      </c>
      <c r="B58" s="7" t="s">
        <v>63</v>
      </c>
      <c r="C58" s="8">
        <f t="shared" si="0"/>
        <v>35323.312599999997</v>
      </c>
      <c r="D58" s="8">
        <f t="shared" si="1"/>
        <v>18241.142599999999</v>
      </c>
      <c r="E58" s="8">
        <v>7383</v>
      </c>
      <c r="F58" s="8">
        <f>SUM('[1]53'!P50)</f>
        <v>6922.1499999999987</v>
      </c>
      <c r="G58" s="8">
        <f>SUM('[1]53'!M152:N152)</f>
        <v>3935.9926000000014</v>
      </c>
      <c r="H58" s="8">
        <f>SUM('[1]53'!M163:N163)</f>
        <v>17082.169999999998</v>
      </c>
    </row>
    <row r="59" spans="1:8" ht="76.5" x14ac:dyDescent="0.2">
      <c r="A59" s="6">
        <v>54</v>
      </c>
      <c r="B59" s="7" t="s">
        <v>64</v>
      </c>
      <c r="C59" s="8">
        <f t="shared" si="0"/>
        <v>33434.901700000002</v>
      </c>
      <c r="D59" s="8">
        <f t="shared" si="1"/>
        <v>16352.731700000002</v>
      </c>
      <c r="E59" s="8">
        <v>7383</v>
      </c>
      <c r="F59" s="8">
        <f>SUM('[1]54'!P51)</f>
        <v>4274.4100000000017</v>
      </c>
      <c r="G59" s="8">
        <f>SUM('[1]54'!M148:N148)</f>
        <v>4695.3217000000004</v>
      </c>
      <c r="H59" s="8">
        <f>SUM('[1]54'!M159:N159)</f>
        <v>17082.169999999998</v>
      </c>
    </row>
    <row r="60" spans="1:8" ht="76.5" x14ac:dyDescent="0.2">
      <c r="A60" s="6">
        <v>55</v>
      </c>
      <c r="B60" s="7" t="s">
        <v>65</v>
      </c>
      <c r="C60" s="8">
        <f t="shared" si="0"/>
        <v>38004.2664</v>
      </c>
      <c r="D60" s="8">
        <f t="shared" si="1"/>
        <v>17872.596400000002</v>
      </c>
      <c r="E60" s="8">
        <v>7383</v>
      </c>
      <c r="F60" s="8">
        <f>SUM('[1]55'!P50)</f>
        <v>6006.4100000000008</v>
      </c>
      <c r="G60" s="8">
        <f>SUM('[1]55'!M151:N151)</f>
        <v>4483.1864000000005</v>
      </c>
      <c r="H60" s="8">
        <f>SUM('[1]55'!M163:N163)</f>
        <v>20131.669999999998</v>
      </c>
    </row>
    <row r="61" spans="1:8" ht="89.25" x14ac:dyDescent="0.2">
      <c r="A61" s="6">
        <v>56</v>
      </c>
      <c r="B61" s="7" t="s">
        <v>66</v>
      </c>
      <c r="C61" s="8">
        <f t="shared" si="0"/>
        <v>16240.267599999999</v>
      </c>
      <c r="D61" s="8">
        <f t="shared" si="1"/>
        <v>13190.767599999999</v>
      </c>
      <c r="E61" s="8">
        <v>7383</v>
      </c>
      <c r="F61" s="8">
        <f>SUM('[1]56'!P40)</f>
        <v>3467.7999999999997</v>
      </c>
      <c r="G61" s="8">
        <f>SUM('[1]56'!M141:N141)</f>
        <v>2339.9675999999999</v>
      </c>
      <c r="H61" s="8">
        <f>SUM('[1]56'!M147:N147)</f>
        <v>3049.5</v>
      </c>
    </row>
    <row r="62" spans="1:8" ht="63.75" x14ac:dyDescent="0.2">
      <c r="A62" s="6">
        <v>57</v>
      </c>
      <c r="B62" s="7" t="s">
        <v>67</v>
      </c>
      <c r="C62" s="8">
        <f t="shared" si="0"/>
        <v>34505.000100000005</v>
      </c>
      <c r="D62" s="8">
        <f t="shared" si="1"/>
        <v>14373.330100000003</v>
      </c>
      <c r="E62" s="8">
        <v>7383</v>
      </c>
      <c r="F62" s="8">
        <f>SUM('[1]57'!P50)</f>
        <v>2662.2</v>
      </c>
      <c r="G62" s="8">
        <f>SUM('[1]57'!M169:N169)</f>
        <v>4328.1301000000012</v>
      </c>
      <c r="H62" s="8">
        <f>SUM('[1]57'!M180:N180)</f>
        <v>20131.669999999998</v>
      </c>
    </row>
    <row r="63" spans="1:8" ht="63.75" x14ac:dyDescent="0.2">
      <c r="A63" s="6">
        <v>58</v>
      </c>
      <c r="B63" s="7" t="s">
        <v>68</v>
      </c>
      <c r="C63" s="8">
        <f t="shared" si="0"/>
        <v>11740.902699999999</v>
      </c>
      <c r="D63" s="8">
        <f t="shared" si="1"/>
        <v>11740.902699999999</v>
      </c>
      <c r="E63" s="8">
        <v>8069.6</v>
      </c>
      <c r="F63" s="8">
        <f>SUM('[1]58'!P28)</f>
        <v>1838.6299999999999</v>
      </c>
      <c r="G63" s="8">
        <f>SUM('[1]58'!M116:N116)</f>
        <v>1832.6726999999998</v>
      </c>
      <c r="H63" s="8"/>
    </row>
    <row r="64" spans="1:8" ht="38.25" x14ac:dyDescent="0.2">
      <c r="A64" s="6">
        <v>59</v>
      </c>
      <c r="B64" s="7" t="s">
        <v>69</v>
      </c>
      <c r="C64" s="8">
        <f t="shared" si="0"/>
        <v>12679.503400000001</v>
      </c>
      <c r="D64" s="8">
        <f t="shared" si="1"/>
        <v>12679.503400000001</v>
      </c>
      <c r="E64" s="8">
        <v>8069.6</v>
      </c>
      <c r="F64" s="8">
        <f>SUM('[1]59'!P31)</f>
        <v>2601.261</v>
      </c>
      <c r="G64" s="8">
        <f>SUM('[1]59'!M148:N148)</f>
        <v>2008.6424</v>
      </c>
      <c r="H64" s="8"/>
    </row>
    <row r="65" spans="1:8" ht="63.75" x14ac:dyDescent="0.2">
      <c r="A65" s="6">
        <v>60</v>
      </c>
      <c r="B65" s="7" t="s">
        <v>70</v>
      </c>
      <c r="C65" s="8">
        <f t="shared" si="0"/>
        <v>18282.061810000003</v>
      </c>
      <c r="D65" s="8">
        <f t="shared" si="1"/>
        <v>15232.561810000003</v>
      </c>
      <c r="E65" s="8">
        <v>8069.6</v>
      </c>
      <c r="F65" s="8">
        <f>SUM('[1]60'!P43)</f>
        <v>3985.7599999999998</v>
      </c>
      <c r="G65" s="8">
        <f>SUM('[1]60'!M162:N162)</f>
        <v>3177.2018100000014</v>
      </c>
      <c r="H65" s="8">
        <f>SUM('[1]60'!M167:N167)</f>
        <v>3049.5</v>
      </c>
    </row>
    <row r="66" spans="1:8" ht="76.5" x14ac:dyDescent="0.2">
      <c r="A66" s="6">
        <v>61</v>
      </c>
      <c r="B66" s="7" t="s">
        <v>71</v>
      </c>
      <c r="C66" s="8">
        <f t="shared" si="0"/>
        <v>18579.43</v>
      </c>
      <c r="D66" s="8">
        <f t="shared" si="1"/>
        <v>15529.93</v>
      </c>
      <c r="E66" s="8">
        <v>8069.6</v>
      </c>
      <c r="F66" s="8">
        <f>SUM('[1]61'!P44)</f>
        <v>3871.3700000000003</v>
      </c>
      <c r="G66" s="8">
        <f>SUM('[1]61'!M166:N166)</f>
        <v>3588.96</v>
      </c>
      <c r="H66" s="8">
        <f>SUM('[1]61'!M171:N171)</f>
        <v>3049.5</v>
      </c>
    </row>
    <row r="67" spans="1:8" ht="63.75" x14ac:dyDescent="0.2">
      <c r="A67" s="6">
        <v>62</v>
      </c>
      <c r="B67" s="7" t="s">
        <v>72</v>
      </c>
      <c r="C67" s="8">
        <f t="shared" si="0"/>
        <v>13354.948400000001</v>
      </c>
      <c r="D67" s="8">
        <f t="shared" si="1"/>
        <v>13354.948400000001</v>
      </c>
      <c r="E67" s="8">
        <v>8069.6</v>
      </c>
      <c r="F67" s="8">
        <f>SUM('[1]62'!P35)</f>
        <v>2722.0709999999995</v>
      </c>
      <c r="G67" s="8">
        <f>SUM('[1]62'!M157:N157)</f>
        <v>2563.2773999999999</v>
      </c>
      <c r="H67" s="8"/>
    </row>
    <row r="68" spans="1:8" ht="77.25" customHeight="1" x14ac:dyDescent="0.2">
      <c r="A68" s="6">
        <v>63</v>
      </c>
      <c r="B68" s="7" t="s">
        <v>73</v>
      </c>
      <c r="C68" s="8">
        <f t="shared" si="0"/>
        <v>18932.669610000001</v>
      </c>
      <c r="D68" s="8">
        <f t="shared" si="1"/>
        <v>15883.169610000001</v>
      </c>
      <c r="E68" s="8">
        <v>8069.6</v>
      </c>
      <c r="F68" s="8">
        <f>SUM('[1]63'!P49)</f>
        <v>4140.4709999999995</v>
      </c>
      <c r="G68" s="8">
        <f>SUM('[1]63'!M179:N179)</f>
        <v>3673.0986100000009</v>
      </c>
      <c r="H68" s="8">
        <f>SUM('[1]63'!M184:N184)</f>
        <v>3049.5</v>
      </c>
    </row>
    <row r="69" spans="1:8" ht="88.5" customHeight="1" x14ac:dyDescent="0.2">
      <c r="A69" s="6">
        <v>64</v>
      </c>
      <c r="B69" s="7" t="s">
        <v>74</v>
      </c>
      <c r="C69" s="8">
        <f t="shared" si="0"/>
        <v>18960.849610000001</v>
      </c>
      <c r="D69" s="8">
        <f t="shared" si="1"/>
        <v>15911.349610000001</v>
      </c>
      <c r="E69" s="8">
        <v>8069.6</v>
      </c>
      <c r="F69" s="8">
        <f>SUM('[1]64'!P49)</f>
        <v>4180.4309999999987</v>
      </c>
      <c r="G69" s="8">
        <f>SUM('[1]64'!M178:N178)</f>
        <v>3661.3186100000012</v>
      </c>
      <c r="H69" s="8">
        <f>SUM('[1]64'!M183:N183)</f>
        <v>3049.5</v>
      </c>
    </row>
    <row r="70" spans="1:8" ht="52.5" customHeight="1" x14ac:dyDescent="0.2">
      <c r="A70" s="6">
        <v>65</v>
      </c>
      <c r="B70" s="7" t="s">
        <v>75</v>
      </c>
      <c r="C70" s="8">
        <f t="shared" si="0"/>
        <v>8248.0950999999986</v>
      </c>
      <c r="D70" s="8">
        <f t="shared" si="1"/>
        <v>8248.0950999999986</v>
      </c>
      <c r="E70" s="8">
        <v>6591.9</v>
      </c>
      <c r="F70" s="8">
        <f>SUM('[1]65'!P20)</f>
        <v>862.56</v>
      </c>
      <c r="G70" s="8">
        <f>SUM('[1]65'!M96:N96)</f>
        <v>793.63509999999985</v>
      </c>
      <c r="H70" s="8"/>
    </row>
    <row r="71" spans="1:8" ht="75.75" customHeight="1" x14ac:dyDescent="0.2">
      <c r="A71" s="6">
        <v>66</v>
      </c>
      <c r="B71" s="7" t="s">
        <v>76</v>
      </c>
      <c r="C71" s="8">
        <f t="shared" ref="C71:C98" si="2">SUM(D71+H71)</f>
        <v>11465.310300000001</v>
      </c>
      <c r="D71" s="8">
        <f t="shared" ref="D71:D98" si="3">SUM(E71+F71+G71)</f>
        <v>11465.310300000001</v>
      </c>
      <c r="E71" s="8">
        <v>6992.8</v>
      </c>
      <c r="F71" s="8">
        <f>SUM('[1]66'!P32)</f>
        <v>2637.6200000000008</v>
      </c>
      <c r="G71" s="8">
        <f>SUM('[1]66'!M134:N134)</f>
        <v>1834.8903</v>
      </c>
      <c r="H71" s="8"/>
    </row>
    <row r="72" spans="1:8" ht="102" x14ac:dyDescent="0.2">
      <c r="A72" s="6">
        <v>67</v>
      </c>
      <c r="B72" s="7" t="s">
        <v>77</v>
      </c>
      <c r="C72" s="8">
        <f t="shared" si="2"/>
        <v>11427.138700000001</v>
      </c>
      <c r="D72" s="8">
        <f t="shared" si="3"/>
        <v>11427.138700000001</v>
      </c>
      <c r="E72" s="8">
        <v>6992.8</v>
      </c>
      <c r="F72" s="8">
        <f>SUM('[1]67'!P32)</f>
        <v>2604.2400000000007</v>
      </c>
      <c r="G72" s="8">
        <f>SUM('[1]67'!M139:N139)</f>
        <v>1830.0987000000002</v>
      </c>
      <c r="H72" s="8"/>
    </row>
    <row r="73" spans="1:8" ht="51" x14ac:dyDescent="0.2">
      <c r="A73" s="10">
        <v>68</v>
      </c>
      <c r="B73" s="11" t="s">
        <v>78</v>
      </c>
      <c r="C73" s="12">
        <f t="shared" si="2"/>
        <v>2550.2842000000001</v>
      </c>
      <c r="D73" s="12">
        <f t="shared" si="3"/>
        <v>2550.2842000000001</v>
      </c>
      <c r="E73" s="12">
        <v>587.41999999999996</v>
      </c>
      <c r="F73" s="12">
        <f>SUM('[1]68'!P16)</f>
        <v>610.07000000000005</v>
      </c>
      <c r="G73" s="12">
        <f>SUM('[1]68'!M85:N85)</f>
        <v>1352.7942000000003</v>
      </c>
      <c r="H73" s="12"/>
    </row>
    <row r="74" spans="1:8" ht="51" x14ac:dyDescent="0.2">
      <c r="A74" s="6">
        <v>69</v>
      </c>
      <c r="B74" s="7" t="s">
        <v>79</v>
      </c>
      <c r="C74" s="8">
        <f t="shared" si="2"/>
        <v>18837.405549999999</v>
      </c>
      <c r="D74" s="8">
        <f t="shared" si="3"/>
        <v>18837.405549999999</v>
      </c>
      <c r="E74" s="8">
        <v>6992.8</v>
      </c>
      <c r="F74" s="8">
        <f>SUM('[1]69'!P33)</f>
        <v>9914.66</v>
      </c>
      <c r="G74" s="8">
        <f>SUM('[1]69'!M138:N138)</f>
        <v>1929.9455500000001</v>
      </c>
      <c r="H74" s="8"/>
    </row>
    <row r="75" spans="1:8" ht="80.25" customHeight="1" x14ac:dyDescent="0.2">
      <c r="A75" s="6">
        <v>70</v>
      </c>
      <c r="B75" s="7" t="s">
        <v>80</v>
      </c>
      <c r="C75" s="8">
        <f t="shared" si="2"/>
        <v>14112.770999999999</v>
      </c>
      <c r="D75" s="8">
        <f t="shared" si="3"/>
        <v>14112.770999999999</v>
      </c>
      <c r="E75" s="8">
        <v>8069.6</v>
      </c>
      <c r="F75" s="8">
        <f>SUM('[1]70'!P37)</f>
        <v>3348.3709999999996</v>
      </c>
      <c r="G75" s="8">
        <f>SUM('[1]70'!M163:N163)</f>
        <v>2694.7999999999997</v>
      </c>
      <c r="H75" s="8"/>
    </row>
    <row r="76" spans="1:8" ht="51" x14ac:dyDescent="0.2">
      <c r="A76" s="6">
        <v>71</v>
      </c>
      <c r="B76" s="7" t="s">
        <v>81</v>
      </c>
      <c r="C76" s="8">
        <f t="shared" si="2"/>
        <v>14102.288400000001</v>
      </c>
      <c r="D76" s="8">
        <f t="shared" si="3"/>
        <v>14102.288400000001</v>
      </c>
      <c r="E76" s="8">
        <v>8069.6</v>
      </c>
      <c r="F76" s="8">
        <f>SUM('[1]71'!P37)</f>
        <v>3332.1709999999998</v>
      </c>
      <c r="G76" s="8">
        <f>SUM('[1]71'!M163:N163)</f>
        <v>2700.5173999999997</v>
      </c>
      <c r="H76" s="8"/>
    </row>
    <row r="77" spans="1:8" ht="107.25" customHeight="1" x14ac:dyDescent="0.2">
      <c r="A77" s="6">
        <v>72</v>
      </c>
      <c r="B77" s="7" t="s">
        <v>82</v>
      </c>
      <c r="C77" s="8">
        <f t="shared" si="2"/>
        <v>17334.490900000001</v>
      </c>
      <c r="D77" s="8">
        <f t="shared" si="3"/>
        <v>14284.990900000001</v>
      </c>
      <c r="E77" s="8">
        <v>8069.6</v>
      </c>
      <c r="F77" s="8">
        <f>SUM('[1]72'!P47)</f>
        <v>3544.1509999999994</v>
      </c>
      <c r="G77" s="8">
        <f>SUM('[1]72'!M167:N167)</f>
        <v>2671.2399000000009</v>
      </c>
      <c r="H77" s="8">
        <f>SUM('[1]72'!M172:N172)</f>
        <v>3049.5</v>
      </c>
    </row>
    <row r="78" spans="1:8" ht="63.75" x14ac:dyDescent="0.2">
      <c r="A78" s="6">
        <v>73</v>
      </c>
      <c r="B78" s="7" t="s">
        <v>83</v>
      </c>
      <c r="C78" s="8">
        <f t="shared" si="2"/>
        <v>12792.2909</v>
      </c>
      <c r="D78" s="8">
        <f t="shared" si="3"/>
        <v>12792.2909</v>
      </c>
      <c r="E78" s="8">
        <v>8069.6</v>
      </c>
      <c r="F78" s="8">
        <f>SUM('[1]73'!P27)</f>
        <v>3483.3009999999995</v>
      </c>
      <c r="G78" s="8">
        <f>SUM('[1]73'!M133:N133)</f>
        <v>1239.3899000000001</v>
      </c>
      <c r="H78" s="8"/>
    </row>
    <row r="79" spans="1:8" ht="107.25" customHeight="1" x14ac:dyDescent="0.2">
      <c r="A79" s="6">
        <v>74</v>
      </c>
      <c r="B79" s="7" t="s">
        <v>84</v>
      </c>
      <c r="C79" s="8">
        <f t="shared" si="2"/>
        <v>41594.389549999993</v>
      </c>
      <c r="D79" s="8">
        <f t="shared" si="3"/>
        <v>37742.389549999993</v>
      </c>
      <c r="E79" s="8">
        <v>12537</v>
      </c>
      <c r="F79" s="8">
        <f>SUM('[1]74'!P62)</f>
        <v>19364.079999999994</v>
      </c>
      <c r="G79" s="8">
        <f>SUM('[1]74'!M200:N200)</f>
        <v>5841.3095499999963</v>
      </c>
      <c r="H79" s="8">
        <f>SUM('[1]74'!M205:N205)</f>
        <v>3852</v>
      </c>
    </row>
    <row r="80" spans="1:8" ht="75" customHeight="1" x14ac:dyDescent="0.2">
      <c r="A80" s="6">
        <v>75</v>
      </c>
      <c r="B80" s="7" t="s">
        <v>85</v>
      </c>
      <c r="C80" s="8">
        <f t="shared" si="2"/>
        <v>36863.290150000008</v>
      </c>
      <c r="D80" s="8">
        <f t="shared" si="3"/>
        <v>36863.290150000008</v>
      </c>
      <c r="E80" s="8">
        <v>12537</v>
      </c>
      <c r="F80" s="8">
        <f>SUM('[1]75'!P42)</f>
        <v>22183.365000000002</v>
      </c>
      <c r="G80" s="8">
        <f>SUM('[1]75'!M160:N160)</f>
        <v>2142.92515</v>
      </c>
      <c r="H80" s="8"/>
    </row>
    <row r="81" spans="1:8" ht="63.75" x14ac:dyDescent="0.2">
      <c r="A81" s="6">
        <v>76</v>
      </c>
      <c r="B81" s="7" t="s">
        <v>86</v>
      </c>
      <c r="C81" s="8">
        <f t="shared" si="2"/>
        <v>123386.4106</v>
      </c>
      <c r="D81" s="8">
        <f t="shared" si="3"/>
        <v>29654.410599999996</v>
      </c>
      <c r="E81" s="8">
        <v>12537</v>
      </c>
      <c r="F81" s="8">
        <f>SUM('[1]76'!P52)</f>
        <v>10512.225</v>
      </c>
      <c r="G81" s="8">
        <f>SUM('[1]76'!M188:N188)</f>
        <v>6605.1855999999952</v>
      </c>
      <c r="H81" s="8">
        <f>SUM('[1]76'!M194:N194)</f>
        <v>93732</v>
      </c>
    </row>
    <row r="82" spans="1:8" ht="63.75" x14ac:dyDescent="0.2">
      <c r="A82" s="6">
        <v>77</v>
      </c>
      <c r="B82" s="7" t="s">
        <v>87</v>
      </c>
      <c r="C82" s="8">
        <f t="shared" si="2"/>
        <v>143893.45130000002</v>
      </c>
      <c r="D82" s="8">
        <f t="shared" si="3"/>
        <v>21393.451300000001</v>
      </c>
      <c r="E82" s="8">
        <v>12537</v>
      </c>
      <c r="F82" s="8">
        <f>SUM('[1]77'!P43)</f>
        <v>5223.9899999999989</v>
      </c>
      <c r="G82" s="8">
        <f>SUM('[1]77'!M175:N175)</f>
        <v>3632.4613000000008</v>
      </c>
      <c r="H82" s="8">
        <f>SUM('[1]77'!M180:N180)</f>
        <v>122500</v>
      </c>
    </row>
    <row r="83" spans="1:8" ht="51" x14ac:dyDescent="0.2">
      <c r="A83" s="6">
        <v>78</v>
      </c>
      <c r="B83" s="7" t="s">
        <v>88</v>
      </c>
      <c r="C83" s="8">
        <f t="shared" si="2"/>
        <v>41766.388500000001</v>
      </c>
      <c r="D83" s="8">
        <f t="shared" si="3"/>
        <v>36204.588499999998</v>
      </c>
      <c r="E83" s="8">
        <v>12537</v>
      </c>
      <c r="F83" s="8">
        <f>SUM('[1]78'!P48)</f>
        <v>18044.625</v>
      </c>
      <c r="G83" s="8">
        <f>SUM('[1]78'!M176:N176)</f>
        <v>5622.9634999999962</v>
      </c>
      <c r="H83" s="8">
        <f>SUM('[1]78'!M181:N181)</f>
        <v>5561.8</v>
      </c>
    </row>
    <row r="84" spans="1:8" ht="42" customHeight="1" x14ac:dyDescent="0.2">
      <c r="A84" s="6">
        <v>79</v>
      </c>
      <c r="B84" s="7" t="s">
        <v>89</v>
      </c>
      <c r="C84" s="8">
        <f t="shared" si="2"/>
        <v>86801.361510000002</v>
      </c>
      <c r="D84" s="8">
        <f t="shared" si="3"/>
        <v>81239.56151</v>
      </c>
      <c r="E84" s="8">
        <v>8069.6</v>
      </c>
      <c r="F84" s="8">
        <f>SUM('[1]79'!P40)</f>
        <v>70691.271999999997</v>
      </c>
      <c r="G84" s="8">
        <f>SUM('[1]79'!M152:N152)</f>
        <v>2478.6895100000011</v>
      </c>
      <c r="H84" s="8">
        <f>SUM('[1]79'!M157:N157)</f>
        <v>5561.8</v>
      </c>
    </row>
    <row r="85" spans="1:8" ht="25.5" x14ac:dyDescent="0.2">
      <c r="A85" s="6">
        <v>80</v>
      </c>
      <c r="B85" s="7" t="s">
        <v>90</v>
      </c>
      <c r="C85" s="8">
        <f t="shared" si="2"/>
        <v>26117.385460000001</v>
      </c>
      <c r="D85" s="8">
        <f t="shared" si="3"/>
        <v>20555.585460000002</v>
      </c>
      <c r="E85" s="8">
        <v>8069.6</v>
      </c>
      <c r="F85" s="8">
        <f>SUM('[1]80'!P36)</f>
        <v>10469.799999999999</v>
      </c>
      <c r="G85" s="8">
        <f>SUM('[1]80'!M141:N141)</f>
        <v>2016.1854599999999</v>
      </c>
      <c r="H85" s="8">
        <f>SUM('[1]80'!M147:N147)</f>
        <v>5561.8</v>
      </c>
    </row>
    <row r="86" spans="1:8" ht="42.75" customHeight="1" x14ac:dyDescent="0.2">
      <c r="A86" s="6">
        <v>81</v>
      </c>
      <c r="B86" s="7" t="s">
        <v>91</v>
      </c>
      <c r="C86" s="8">
        <f t="shared" si="2"/>
        <v>33274.029909999997</v>
      </c>
      <c r="D86" s="8">
        <f t="shared" si="3"/>
        <v>24662.729910000002</v>
      </c>
      <c r="E86" s="8">
        <v>8069.6</v>
      </c>
      <c r="F86" s="8">
        <f>SUM('[1]81'!P48)</f>
        <v>12483.2888</v>
      </c>
      <c r="G86" s="8">
        <f>SUM('[1]81'!M169:N169)</f>
        <v>4109.8411100000012</v>
      </c>
      <c r="H86" s="8">
        <f>SUM('[1]81'!M175:N175)</f>
        <v>8611.2999999999993</v>
      </c>
    </row>
    <row r="87" spans="1:8" ht="87.75" customHeight="1" x14ac:dyDescent="0.2">
      <c r="A87" s="6">
        <v>82</v>
      </c>
      <c r="B87" s="7" t="s">
        <v>92</v>
      </c>
      <c r="C87" s="8">
        <f t="shared" si="2"/>
        <v>30453.07991</v>
      </c>
      <c r="D87" s="8">
        <f t="shared" si="3"/>
        <v>21841.779910000001</v>
      </c>
      <c r="E87" s="8">
        <v>8069.6</v>
      </c>
      <c r="F87" s="8">
        <f>SUM('[1]82'!P48)</f>
        <v>9571.9987999999994</v>
      </c>
      <c r="G87" s="8">
        <f>SUM('[1]82'!M170:N170)</f>
        <v>4200.1811100000014</v>
      </c>
      <c r="H87" s="8">
        <f>SUM('[1]82'!M176:N176)</f>
        <v>8611.2999999999993</v>
      </c>
    </row>
    <row r="88" spans="1:8" ht="38.25" x14ac:dyDescent="0.2">
      <c r="A88" s="6">
        <v>83</v>
      </c>
      <c r="B88" s="7" t="s">
        <v>93</v>
      </c>
      <c r="C88" s="8">
        <f t="shared" si="2"/>
        <v>17969.382709999998</v>
      </c>
      <c r="D88" s="8">
        <f t="shared" si="3"/>
        <v>17969.382709999998</v>
      </c>
      <c r="E88" s="8">
        <v>8069.6</v>
      </c>
      <c r="F88" s="8">
        <f>SUM('[1]83'!P38)</f>
        <v>8366.6557999999986</v>
      </c>
      <c r="G88" s="8">
        <f>SUM('[1]83'!M141:N141)</f>
        <v>1533.1269099999997</v>
      </c>
      <c r="H88" s="8"/>
    </row>
    <row r="89" spans="1:8" ht="63.75" x14ac:dyDescent="0.2">
      <c r="A89" s="13">
        <v>84</v>
      </c>
      <c r="B89" s="7" t="s">
        <v>94</v>
      </c>
      <c r="C89" s="8">
        <f t="shared" si="2"/>
        <v>21502.368899999998</v>
      </c>
      <c r="D89" s="8">
        <f t="shared" si="3"/>
        <v>21502.368899999998</v>
      </c>
      <c r="E89" s="8">
        <v>8069.6</v>
      </c>
      <c r="F89" s="8">
        <f>SUM('[1]84'!P25)</f>
        <v>11132.087</v>
      </c>
      <c r="G89" s="8">
        <f>SUM('[1]84'!M138:N138)</f>
        <v>2300.6819</v>
      </c>
      <c r="H89" s="8"/>
    </row>
    <row r="90" spans="1:8" ht="55.5" customHeight="1" x14ac:dyDescent="0.2">
      <c r="A90" s="13">
        <v>85</v>
      </c>
      <c r="B90" s="7" t="s">
        <v>95</v>
      </c>
      <c r="C90" s="8">
        <f t="shared" si="2"/>
        <v>20521.998900000002</v>
      </c>
      <c r="D90" s="8">
        <f t="shared" si="3"/>
        <v>20521.998900000002</v>
      </c>
      <c r="E90" s="8">
        <v>8069.6</v>
      </c>
      <c r="F90" s="8">
        <f>SUM('[1]85'!P26)</f>
        <v>10592.727000000001</v>
      </c>
      <c r="G90" s="8">
        <f>SUM('[1]85'!M128:N128)</f>
        <v>1859.6719000000001</v>
      </c>
      <c r="H90" s="8"/>
    </row>
    <row r="91" spans="1:8" ht="38.25" x14ac:dyDescent="0.2">
      <c r="A91" s="6">
        <v>86</v>
      </c>
      <c r="B91" s="7" t="s">
        <v>96</v>
      </c>
      <c r="C91" s="8">
        <f t="shared" si="2"/>
        <v>31332.838900000002</v>
      </c>
      <c r="D91" s="8">
        <f t="shared" si="3"/>
        <v>31332.838900000002</v>
      </c>
      <c r="E91" s="8">
        <v>8069.6</v>
      </c>
      <c r="F91" s="8">
        <f>SUM('[1]86'!P27)</f>
        <v>21411.857</v>
      </c>
      <c r="G91" s="8">
        <f>SUM('[1]86'!M129:N129)</f>
        <v>1851.3818999999999</v>
      </c>
      <c r="H91" s="8"/>
    </row>
    <row r="92" spans="1:8" ht="51" x14ac:dyDescent="0.2">
      <c r="A92" s="6">
        <v>87</v>
      </c>
      <c r="B92" s="7" t="s">
        <v>97</v>
      </c>
      <c r="C92" s="8">
        <f t="shared" si="2"/>
        <v>37748.061900000001</v>
      </c>
      <c r="D92" s="8">
        <f t="shared" si="3"/>
        <v>32186.261899999998</v>
      </c>
      <c r="E92" s="8">
        <v>8069.6</v>
      </c>
      <c r="F92" s="8">
        <f>SUM('[1]87'!P30)</f>
        <v>21535.599999999999</v>
      </c>
      <c r="G92" s="8">
        <f>SUM('[1]87'!M136:N136)</f>
        <v>2581.0619000000011</v>
      </c>
      <c r="H92" s="8">
        <f>SUM('[1]87'!M141:N141)</f>
        <v>5561.8</v>
      </c>
    </row>
    <row r="93" spans="1:8" ht="63.75" x14ac:dyDescent="0.2">
      <c r="A93" s="13">
        <v>88</v>
      </c>
      <c r="B93" s="7" t="s">
        <v>98</v>
      </c>
      <c r="C93" s="8">
        <f t="shared" si="2"/>
        <v>15588.889300000001</v>
      </c>
      <c r="D93" s="8">
        <f t="shared" si="3"/>
        <v>15588.889300000001</v>
      </c>
      <c r="E93" s="8">
        <v>12559.1</v>
      </c>
      <c r="F93" s="8">
        <f>SUM('[1]88'!P23)</f>
        <v>2299.7599999999998</v>
      </c>
      <c r="G93" s="8">
        <f>SUM('[1]88'!M96:N96)</f>
        <v>730.02930000000003</v>
      </c>
      <c r="H93" s="8"/>
    </row>
    <row r="94" spans="1:8" ht="66.75" customHeight="1" x14ac:dyDescent="0.2">
      <c r="A94" s="13">
        <v>89</v>
      </c>
      <c r="B94" s="7" t="s">
        <v>99</v>
      </c>
      <c r="C94" s="8">
        <f t="shared" si="2"/>
        <v>16622.189300000002</v>
      </c>
      <c r="D94" s="8">
        <f t="shared" si="3"/>
        <v>16622.189300000002</v>
      </c>
      <c r="E94" s="8">
        <v>12559.1</v>
      </c>
      <c r="F94" s="8">
        <f>SUM('[1]89'!P25)</f>
        <v>3330.5099999999998</v>
      </c>
      <c r="G94" s="8">
        <f>SUM('[1]89'!M98:N98)</f>
        <v>732.5793000000001</v>
      </c>
      <c r="H94" s="8"/>
    </row>
    <row r="95" spans="1:8" ht="63.75" x14ac:dyDescent="0.2">
      <c r="A95" s="6">
        <v>90</v>
      </c>
      <c r="B95" s="7" t="s">
        <v>100</v>
      </c>
      <c r="C95" s="8">
        <f t="shared" si="2"/>
        <v>17220.339300000003</v>
      </c>
      <c r="D95" s="8">
        <f t="shared" si="3"/>
        <v>17220.339300000003</v>
      </c>
      <c r="E95" s="8">
        <v>12559.1</v>
      </c>
      <c r="F95" s="8">
        <f>SUM('[1]90'!P27)</f>
        <v>3928.66</v>
      </c>
      <c r="G95" s="8">
        <f>SUM('[1]90'!M100:N100)</f>
        <v>732.5793000000001</v>
      </c>
      <c r="H95" s="8"/>
    </row>
    <row r="96" spans="1:8" ht="102" x14ac:dyDescent="0.2">
      <c r="A96" s="6">
        <v>91</v>
      </c>
      <c r="B96" s="7" t="s">
        <v>101</v>
      </c>
      <c r="C96" s="8">
        <f t="shared" si="2"/>
        <v>10502.4022</v>
      </c>
      <c r="D96" s="8">
        <f t="shared" si="3"/>
        <v>10502.4022</v>
      </c>
      <c r="E96" s="8">
        <v>8951.1</v>
      </c>
      <c r="F96" s="8">
        <f>SUM('[1]91'!P20)</f>
        <v>808.31999999999994</v>
      </c>
      <c r="G96" s="8">
        <f>SUM('[1]91'!M92:N92)</f>
        <v>742.98219999999992</v>
      </c>
      <c r="H96" s="8"/>
    </row>
    <row r="97" spans="1:8" ht="101.25" customHeight="1" x14ac:dyDescent="0.2">
      <c r="A97" s="6">
        <v>92</v>
      </c>
      <c r="B97" s="7" t="s">
        <v>102</v>
      </c>
      <c r="C97" s="8">
        <f t="shared" si="2"/>
        <v>16764.291299999997</v>
      </c>
      <c r="D97" s="8">
        <f t="shared" si="3"/>
        <v>16764.291299999997</v>
      </c>
      <c r="E97" s="8">
        <v>12559.1</v>
      </c>
      <c r="F97" s="8">
        <f>SUM('[1]92'!P27)</f>
        <v>3328.4299999999994</v>
      </c>
      <c r="G97" s="8">
        <f>SUM('[1]92'!M103:N103)</f>
        <v>876.76130000000012</v>
      </c>
      <c r="H97" s="8"/>
    </row>
    <row r="98" spans="1:8" ht="63.75" x14ac:dyDescent="0.2">
      <c r="A98" s="6">
        <v>93</v>
      </c>
      <c r="B98" s="7" t="s">
        <v>103</v>
      </c>
      <c r="C98" s="8">
        <f t="shared" si="2"/>
        <v>10933.292699999998</v>
      </c>
      <c r="D98" s="8">
        <f t="shared" si="3"/>
        <v>10933.292699999998</v>
      </c>
      <c r="E98" s="8">
        <v>6748.9</v>
      </c>
      <c r="F98" s="8">
        <f>SUM('[1]93'!P32)</f>
        <v>2490.9199999999996</v>
      </c>
      <c r="G98" s="8">
        <f>SUM('[1]93'!M129:N129)</f>
        <v>1693.4726999999993</v>
      </c>
      <c r="H98" s="8"/>
    </row>
    <row r="111" spans="1:8" x14ac:dyDescent="0.2">
      <c r="E111" s="16" t="s">
        <v>104</v>
      </c>
    </row>
  </sheetData>
  <mergeCells count="8">
    <mergeCell ref="A1:H1"/>
    <mergeCell ref="A2:A4"/>
    <mergeCell ref="B2:B4"/>
    <mergeCell ref="C2:C4"/>
    <mergeCell ref="D2:G2"/>
    <mergeCell ref="H2:H4"/>
    <mergeCell ref="D3:D4"/>
    <mergeCell ref="E3:G3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СТРАЖЕСКА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Купліванчук Анжела Володимирівна</dc:creator>
  <cp:lastModifiedBy>Купліванчук Анжела Володимирівна</cp:lastModifiedBy>
  <dcterms:created xsi:type="dcterms:W3CDTF">2019-03-29T10:36:37Z</dcterms:created>
  <dcterms:modified xsi:type="dcterms:W3CDTF">2019-04-03T12:53:07Z</dcterms:modified>
</cp:coreProperties>
</file>