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28130" windowHeight="8870"/>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M169" i="1" l="1"/>
  <c r="L169" i="1"/>
  <c r="K169" i="1"/>
  <c r="J169" i="1"/>
  <c r="I169" i="1"/>
  <c r="H169" i="1"/>
  <c r="G169" i="1"/>
  <c r="F169" i="1"/>
  <c r="E169" i="1"/>
  <c r="D169" i="1"/>
  <c r="C169" i="1"/>
  <c r="B169" i="1"/>
  <c r="M163" i="1"/>
  <c r="L163" i="1"/>
  <c r="K163" i="1"/>
  <c r="J163" i="1"/>
  <c r="I163" i="1"/>
  <c r="H163" i="1"/>
  <c r="G163" i="1"/>
  <c r="F163" i="1"/>
  <c r="E163" i="1"/>
  <c r="D163" i="1"/>
  <c r="C163" i="1"/>
  <c r="B163" i="1"/>
  <c r="M159" i="1"/>
  <c r="L159" i="1"/>
  <c r="K159" i="1"/>
  <c r="J159" i="1"/>
  <c r="I159" i="1"/>
  <c r="H159" i="1"/>
  <c r="G159" i="1"/>
  <c r="F159" i="1"/>
  <c r="E159" i="1"/>
  <c r="D159" i="1"/>
  <c r="C159" i="1"/>
  <c r="B159" i="1"/>
  <c r="M155" i="1"/>
  <c r="L155" i="1"/>
  <c r="L154" i="1" s="1"/>
  <c r="K155" i="1"/>
  <c r="K154" i="1" s="1"/>
  <c r="J155" i="1"/>
  <c r="I155" i="1"/>
  <c r="H155" i="1"/>
  <c r="H154" i="1" s="1"/>
  <c r="G155" i="1"/>
  <c r="G154" i="1" s="1"/>
  <c r="F155" i="1"/>
  <c r="E155" i="1"/>
  <c r="E154" i="1" s="1"/>
  <c r="D155" i="1"/>
  <c r="D154" i="1" s="1"/>
  <c r="C155" i="1"/>
  <c r="C154" i="1" s="1"/>
  <c r="B155" i="1"/>
  <c r="M154" i="1"/>
  <c r="I154" i="1"/>
  <c r="M148" i="1"/>
  <c r="L148" i="1"/>
  <c r="K148" i="1"/>
  <c r="J148" i="1"/>
  <c r="I148" i="1"/>
  <c r="H148" i="1"/>
  <c r="G148" i="1"/>
  <c r="F148" i="1"/>
  <c r="E148" i="1"/>
  <c r="D148" i="1"/>
  <c r="C148" i="1"/>
  <c r="B148" i="1"/>
  <c r="M144" i="1"/>
  <c r="L144" i="1"/>
  <c r="K144" i="1"/>
  <c r="J144" i="1"/>
  <c r="I144" i="1"/>
  <c r="H144" i="1"/>
  <c r="G144" i="1"/>
  <c r="F144" i="1"/>
  <c r="E144" i="1"/>
  <c r="D144" i="1"/>
  <c r="C144" i="1"/>
  <c r="B144" i="1"/>
  <c r="M140" i="1"/>
  <c r="L140" i="1"/>
  <c r="K140" i="1"/>
  <c r="K139" i="1" s="1"/>
  <c r="J140" i="1"/>
  <c r="J139" i="1" s="1"/>
  <c r="I140" i="1"/>
  <c r="H140" i="1"/>
  <c r="G140" i="1"/>
  <c r="G139" i="1" s="1"/>
  <c r="F140" i="1"/>
  <c r="F139" i="1" s="1"/>
  <c r="E140" i="1"/>
  <c r="E139" i="1" s="1"/>
  <c r="D140" i="1"/>
  <c r="C140" i="1"/>
  <c r="C139" i="1" s="1"/>
  <c r="B140" i="1"/>
  <c r="B139" i="1" s="1"/>
  <c r="M139" i="1"/>
  <c r="M138" i="1" s="1"/>
  <c r="M134" i="1"/>
  <c r="L134" i="1"/>
  <c r="K134" i="1"/>
  <c r="J134" i="1"/>
  <c r="I134" i="1"/>
  <c r="H134" i="1"/>
  <c r="G134" i="1"/>
  <c r="F134" i="1"/>
  <c r="E134" i="1"/>
  <c r="D134" i="1"/>
  <c r="C134" i="1"/>
  <c r="B134" i="1"/>
  <c r="M132" i="1"/>
  <c r="L132" i="1"/>
  <c r="K132" i="1"/>
  <c r="J132" i="1"/>
  <c r="I132" i="1"/>
  <c r="H132" i="1"/>
  <c r="G132" i="1"/>
  <c r="F132" i="1"/>
  <c r="E132" i="1"/>
  <c r="D132" i="1"/>
  <c r="C132" i="1"/>
  <c r="B132" i="1"/>
  <c r="M130" i="1"/>
  <c r="M129" i="1" s="1"/>
  <c r="L130" i="1"/>
  <c r="K130" i="1"/>
  <c r="J130" i="1"/>
  <c r="J129" i="1" s="1"/>
  <c r="I130" i="1"/>
  <c r="I129" i="1" s="1"/>
  <c r="H130" i="1"/>
  <c r="G130" i="1"/>
  <c r="F130" i="1"/>
  <c r="F129" i="1" s="1"/>
  <c r="E130" i="1"/>
  <c r="D130" i="1"/>
  <c r="C130" i="1"/>
  <c r="C129" i="1" s="1"/>
  <c r="B130" i="1"/>
  <c r="B129" i="1" s="1"/>
  <c r="M125" i="1"/>
  <c r="L125" i="1"/>
  <c r="K125" i="1"/>
  <c r="J125" i="1"/>
  <c r="I125" i="1"/>
  <c r="H125" i="1"/>
  <c r="G125" i="1"/>
  <c r="F125" i="1"/>
  <c r="E125" i="1"/>
  <c r="D125" i="1"/>
  <c r="C125" i="1"/>
  <c r="B125" i="1"/>
  <c r="M123" i="1"/>
  <c r="M122" i="1" s="1"/>
  <c r="M121" i="1" s="1"/>
  <c r="L123" i="1"/>
  <c r="K123" i="1"/>
  <c r="J123" i="1"/>
  <c r="I123" i="1"/>
  <c r="H123" i="1"/>
  <c r="G123" i="1"/>
  <c r="F123" i="1"/>
  <c r="E123" i="1"/>
  <c r="E122" i="1" s="1"/>
  <c r="D123" i="1"/>
  <c r="C123" i="1"/>
  <c r="B123" i="1"/>
  <c r="M111" i="1"/>
  <c r="L111" i="1"/>
  <c r="K111" i="1"/>
  <c r="J111" i="1"/>
  <c r="I111" i="1"/>
  <c r="H111" i="1"/>
  <c r="G111" i="1"/>
  <c r="F111" i="1"/>
  <c r="E111" i="1"/>
  <c r="D111" i="1"/>
  <c r="C111" i="1"/>
  <c r="B111" i="1"/>
  <c r="M105" i="1"/>
  <c r="L105" i="1"/>
  <c r="K105" i="1"/>
  <c r="J105" i="1"/>
  <c r="I105" i="1"/>
  <c r="H105" i="1"/>
  <c r="G105" i="1"/>
  <c r="F105" i="1"/>
  <c r="E105" i="1"/>
  <c r="D105" i="1"/>
  <c r="C105" i="1"/>
  <c r="B105" i="1"/>
  <c r="M101" i="1"/>
  <c r="L101" i="1"/>
  <c r="K101" i="1"/>
  <c r="J101" i="1"/>
  <c r="I101" i="1"/>
  <c r="H101" i="1"/>
  <c r="G101" i="1"/>
  <c r="F101" i="1"/>
  <c r="E101" i="1"/>
  <c r="D101" i="1"/>
  <c r="C101" i="1"/>
  <c r="B101" i="1"/>
  <c r="M97" i="1"/>
  <c r="L97" i="1"/>
  <c r="L96" i="1" s="1"/>
  <c r="K97" i="1"/>
  <c r="K96" i="1" s="1"/>
  <c r="J97" i="1"/>
  <c r="I97" i="1"/>
  <c r="I96" i="1" s="1"/>
  <c r="H97" i="1"/>
  <c r="H96" i="1" s="1"/>
  <c r="G97" i="1"/>
  <c r="G96" i="1" s="1"/>
  <c r="F97" i="1"/>
  <c r="F96" i="1" s="1"/>
  <c r="E97" i="1"/>
  <c r="D97" i="1"/>
  <c r="D96" i="1" s="1"/>
  <c r="C97" i="1"/>
  <c r="B97" i="1"/>
  <c r="M90" i="1"/>
  <c r="L90" i="1"/>
  <c r="K90" i="1"/>
  <c r="J90" i="1"/>
  <c r="I90" i="1"/>
  <c r="H90" i="1"/>
  <c r="G90" i="1"/>
  <c r="F90" i="1"/>
  <c r="E90" i="1"/>
  <c r="D90" i="1"/>
  <c r="C90" i="1"/>
  <c r="B90" i="1"/>
  <c r="M86" i="1"/>
  <c r="L86" i="1"/>
  <c r="K86" i="1"/>
  <c r="J86" i="1"/>
  <c r="I86" i="1"/>
  <c r="H86" i="1"/>
  <c r="G86" i="1"/>
  <c r="F86" i="1"/>
  <c r="E86" i="1"/>
  <c r="D86" i="1"/>
  <c r="C86" i="1"/>
  <c r="B86" i="1"/>
  <c r="M82" i="1"/>
  <c r="L82" i="1"/>
  <c r="L81" i="1" s="1"/>
  <c r="K82" i="1"/>
  <c r="K81" i="1" s="1"/>
  <c r="J82" i="1"/>
  <c r="I82" i="1"/>
  <c r="H82" i="1"/>
  <c r="H81" i="1" s="1"/>
  <c r="G82" i="1"/>
  <c r="G81" i="1" s="1"/>
  <c r="F82" i="1"/>
  <c r="F81" i="1" s="1"/>
  <c r="E82" i="1"/>
  <c r="D82" i="1"/>
  <c r="D81" i="1" s="1"/>
  <c r="C82" i="1"/>
  <c r="C81" i="1" s="1"/>
  <c r="B82" i="1"/>
  <c r="B81" i="1" s="1"/>
  <c r="M76" i="1"/>
  <c r="L76" i="1"/>
  <c r="K76" i="1"/>
  <c r="J76" i="1"/>
  <c r="I76" i="1"/>
  <c r="H76" i="1"/>
  <c r="G76" i="1"/>
  <c r="F76" i="1"/>
  <c r="E76" i="1"/>
  <c r="D76" i="1"/>
  <c r="C76" i="1"/>
  <c r="B76" i="1"/>
  <c r="M74" i="1"/>
  <c r="L74" i="1"/>
  <c r="K74" i="1"/>
  <c r="J74" i="1"/>
  <c r="I74" i="1"/>
  <c r="H74" i="1"/>
  <c r="G74" i="1"/>
  <c r="F74" i="1"/>
  <c r="E74" i="1"/>
  <c r="D74" i="1"/>
  <c r="C74" i="1"/>
  <c r="B74" i="1"/>
  <c r="M72" i="1"/>
  <c r="M71" i="1" s="1"/>
  <c r="L72" i="1"/>
  <c r="K72" i="1"/>
  <c r="J72" i="1"/>
  <c r="J71" i="1" s="1"/>
  <c r="I72" i="1"/>
  <c r="I71" i="1" s="1"/>
  <c r="H72" i="1"/>
  <c r="G72" i="1"/>
  <c r="F72" i="1"/>
  <c r="F71" i="1" s="1"/>
  <c r="E72" i="1"/>
  <c r="E71" i="1" s="1"/>
  <c r="D72" i="1"/>
  <c r="C72" i="1"/>
  <c r="B72" i="1"/>
  <c r="B71" i="1" s="1"/>
  <c r="D71" i="1"/>
  <c r="M67" i="1"/>
  <c r="L67" i="1"/>
  <c r="K67" i="1"/>
  <c r="J67" i="1"/>
  <c r="I67" i="1"/>
  <c r="H67" i="1"/>
  <c r="G67" i="1"/>
  <c r="F67" i="1"/>
  <c r="E67" i="1"/>
  <c r="D67" i="1"/>
  <c r="C67" i="1"/>
  <c r="B67" i="1"/>
  <c r="M65" i="1"/>
  <c r="L65" i="1"/>
  <c r="K65" i="1"/>
  <c r="K64" i="1" s="1"/>
  <c r="J65" i="1"/>
  <c r="J64" i="1" s="1"/>
  <c r="I65" i="1"/>
  <c r="H65" i="1"/>
  <c r="G65" i="1"/>
  <c r="G64" i="1" s="1"/>
  <c r="F65" i="1"/>
  <c r="F64" i="1" s="1"/>
  <c r="E65" i="1"/>
  <c r="D65" i="1"/>
  <c r="D64" i="1" s="1"/>
  <c r="C65" i="1"/>
  <c r="C64" i="1" s="1"/>
  <c r="B65" i="1"/>
  <c r="B64" i="1" s="1"/>
  <c r="B7" i="1"/>
  <c r="C7" i="1"/>
  <c r="D7" i="1"/>
  <c r="E7" i="1"/>
  <c r="F7" i="1"/>
  <c r="G7" i="1"/>
  <c r="H7" i="1"/>
  <c r="I7" i="1"/>
  <c r="J7" i="1"/>
  <c r="K7" i="1"/>
  <c r="B9" i="1"/>
  <c r="C9" i="1"/>
  <c r="D9" i="1"/>
  <c r="E9" i="1"/>
  <c r="F9" i="1"/>
  <c r="G9" i="1"/>
  <c r="H9" i="1"/>
  <c r="I9" i="1"/>
  <c r="J9" i="1"/>
  <c r="K9" i="1"/>
  <c r="B14" i="1"/>
  <c r="C14" i="1"/>
  <c r="D14" i="1"/>
  <c r="E14" i="1"/>
  <c r="F14" i="1"/>
  <c r="G14" i="1"/>
  <c r="H14" i="1"/>
  <c r="I14" i="1"/>
  <c r="J14" i="1"/>
  <c r="K14"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9" i="1"/>
  <c r="C39" i="1"/>
  <c r="D39" i="1"/>
  <c r="E39" i="1"/>
  <c r="F39" i="1"/>
  <c r="G39" i="1"/>
  <c r="H39" i="1"/>
  <c r="I39" i="1"/>
  <c r="J39" i="1"/>
  <c r="K39" i="1"/>
  <c r="B43" i="1"/>
  <c r="C43" i="1"/>
  <c r="D43" i="1"/>
  <c r="E43" i="1"/>
  <c r="F43" i="1"/>
  <c r="G43" i="1"/>
  <c r="H43" i="1"/>
  <c r="I43" i="1"/>
  <c r="J43" i="1"/>
  <c r="K43" i="1"/>
  <c r="B47" i="1"/>
  <c r="C47" i="1"/>
  <c r="D47" i="1"/>
  <c r="E47" i="1"/>
  <c r="F47" i="1"/>
  <c r="G47" i="1"/>
  <c r="H47" i="1"/>
  <c r="I47" i="1"/>
  <c r="J47" i="1"/>
  <c r="K47" i="1"/>
  <c r="B53" i="1"/>
  <c r="C53" i="1"/>
  <c r="D53" i="1"/>
  <c r="E53" i="1"/>
  <c r="F53" i="1"/>
  <c r="G53" i="1"/>
  <c r="H53" i="1"/>
  <c r="I53" i="1"/>
  <c r="J53" i="1"/>
  <c r="K53" i="1"/>
  <c r="E129" i="1" l="1"/>
  <c r="E121" i="1"/>
  <c r="J81" i="1"/>
  <c r="E138" i="1"/>
  <c r="E120" i="1" s="1"/>
  <c r="C96" i="1"/>
  <c r="G129" i="1"/>
  <c r="C138" i="1"/>
  <c r="G138" i="1"/>
  <c r="K138" i="1"/>
  <c r="M120" i="1"/>
  <c r="J122" i="1"/>
  <c r="J121" i="1" s="1"/>
  <c r="D129" i="1"/>
  <c r="H129" i="1"/>
  <c r="L129" i="1"/>
  <c r="B154" i="1"/>
  <c r="B138" i="1" s="1"/>
  <c r="J154" i="1"/>
  <c r="J138" i="1" s="1"/>
  <c r="I139" i="1"/>
  <c r="I138" i="1" s="1"/>
  <c r="B122" i="1"/>
  <c r="B121" i="1" s="1"/>
  <c r="F122" i="1"/>
  <c r="F121" i="1" s="1"/>
  <c r="F154" i="1"/>
  <c r="F138" i="1" s="1"/>
  <c r="K129" i="1"/>
  <c r="I23" i="1"/>
  <c r="E23" i="1"/>
  <c r="C80" i="1"/>
  <c r="G80" i="1"/>
  <c r="K80" i="1"/>
  <c r="B96" i="1"/>
  <c r="B80" i="1" s="1"/>
  <c r="J96" i="1"/>
  <c r="C122" i="1"/>
  <c r="C121" i="1" s="1"/>
  <c r="G122" i="1"/>
  <c r="G121" i="1" s="1"/>
  <c r="K122" i="1"/>
  <c r="I122" i="1"/>
  <c r="I121" i="1" s="1"/>
  <c r="D139" i="1"/>
  <c r="D138" i="1" s="1"/>
  <c r="H139" i="1"/>
  <c r="H138" i="1" s="1"/>
  <c r="L139" i="1"/>
  <c r="L138" i="1" s="1"/>
  <c r="E64" i="1"/>
  <c r="E63" i="1" s="1"/>
  <c r="I64" i="1"/>
  <c r="I63" i="1" s="1"/>
  <c r="M64" i="1"/>
  <c r="M63" i="1" s="1"/>
  <c r="D122" i="1"/>
  <c r="D121" i="1" s="1"/>
  <c r="H122" i="1"/>
  <c r="L122" i="1"/>
  <c r="H71" i="1"/>
  <c r="L71" i="1"/>
  <c r="E81" i="1"/>
  <c r="I81" i="1"/>
  <c r="I80" i="1" s="1"/>
  <c r="M81" i="1"/>
  <c r="F63" i="1"/>
  <c r="D63" i="1"/>
  <c r="H64" i="1"/>
  <c r="L64" i="1"/>
  <c r="F80" i="1"/>
  <c r="C71" i="1"/>
  <c r="C63" i="1" s="1"/>
  <c r="G71" i="1"/>
  <c r="G63" i="1" s="1"/>
  <c r="K71" i="1"/>
  <c r="K63" i="1" s="1"/>
  <c r="E96" i="1"/>
  <c r="M96" i="1"/>
  <c r="B63" i="1"/>
  <c r="J63" i="1"/>
  <c r="D80" i="1"/>
  <c r="H80" i="1"/>
  <c r="L80" i="1"/>
  <c r="I6" i="1"/>
  <c r="E6" i="1"/>
  <c r="D38" i="1"/>
  <c r="H23" i="1"/>
  <c r="I38" i="1"/>
  <c r="I22" i="1" s="1"/>
  <c r="E38" i="1"/>
  <c r="K13" i="1"/>
  <c r="G13" i="1"/>
  <c r="C13" i="1"/>
  <c r="I13" i="1"/>
  <c r="E13" i="1"/>
  <c r="F38" i="1"/>
  <c r="B23" i="1"/>
  <c r="D13" i="1"/>
  <c r="H6" i="1"/>
  <c r="D6" i="1"/>
  <c r="J38" i="1"/>
  <c r="B38" i="1"/>
  <c r="J23" i="1"/>
  <c r="F23" i="1"/>
  <c r="H13" i="1"/>
  <c r="K6" i="1"/>
  <c r="G6" i="1"/>
  <c r="C6" i="1"/>
  <c r="H38" i="1"/>
  <c r="D23" i="1"/>
  <c r="J13" i="1"/>
  <c r="F13" i="1"/>
  <c r="B13" i="1"/>
  <c r="J6" i="1"/>
  <c r="F6" i="1"/>
  <c r="B6" i="1"/>
  <c r="K23" i="1"/>
  <c r="C23" i="1"/>
  <c r="K38" i="1"/>
  <c r="G38" i="1"/>
  <c r="C38" i="1"/>
  <c r="G23" i="1"/>
  <c r="J80" i="1" l="1"/>
  <c r="C120" i="1"/>
  <c r="H22" i="1"/>
  <c r="I120" i="1"/>
  <c r="G120" i="1"/>
  <c r="D62" i="1"/>
  <c r="C5" i="1"/>
  <c r="I5" i="1"/>
  <c r="I4" i="1" s="1"/>
  <c r="J62" i="1"/>
  <c r="C62" i="1"/>
  <c r="B120" i="1"/>
  <c r="L121" i="1"/>
  <c r="L120" i="1" s="1"/>
  <c r="J5" i="1"/>
  <c r="D120" i="1"/>
  <c r="K62" i="1"/>
  <c r="M80" i="1"/>
  <c r="M62" i="1" s="1"/>
  <c r="G62" i="1"/>
  <c r="H121" i="1"/>
  <c r="F5" i="1"/>
  <c r="G5" i="1"/>
  <c r="D5" i="1"/>
  <c r="J120" i="1"/>
  <c r="F120" i="1"/>
  <c r="E80" i="1"/>
  <c r="E62" i="1" s="1"/>
  <c r="B62" i="1"/>
  <c r="E22" i="1"/>
  <c r="K121" i="1"/>
  <c r="K120" i="1" s="1"/>
  <c r="F62" i="1"/>
  <c r="D22" i="1"/>
  <c r="H120" i="1"/>
  <c r="L63" i="1"/>
  <c r="L62" i="1" s="1"/>
  <c r="J22" i="1"/>
  <c r="H63" i="1"/>
  <c r="H62" i="1" s="1"/>
  <c r="K5" i="1"/>
  <c r="H5" i="1"/>
  <c r="H4" i="1" s="1"/>
  <c r="B5" i="1"/>
  <c r="I62" i="1"/>
  <c r="B22" i="1"/>
  <c r="G22" i="1"/>
  <c r="F22" i="1"/>
  <c r="E5" i="1"/>
  <c r="C22" i="1"/>
  <c r="C4" i="1" s="1"/>
  <c r="K22" i="1"/>
  <c r="G4" i="1" l="1"/>
  <c r="E4" i="1"/>
  <c r="F4" i="1"/>
  <c r="K4" i="1"/>
  <c r="B4" i="1"/>
  <c r="J4" i="1"/>
  <c r="D4" i="1"/>
</calcChain>
</file>

<file path=xl/sharedStrings.xml><?xml version="1.0" encoding="utf-8"?>
<sst xmlns="http://schemas.openxmlformats.org/spreadsheetml/2006/main" count="178" uniqueCount="27">
  <si>
    <t>Total</t>
  </si>
  <si>
    <t>Domestic Debt</t>
  </si>
  <si>
    <t>Principal</t>
  </si>
  <si>
    <t>NBU Loans</t>
  </si>
  <si>
    <t>UAH</t>
  </si>
  <si>
    <t>Treasury bills</t>
  </si>
  <si>
    <t>EUR</t>
  </si>
  <si>
    <t>USD</t>
  </si>
  <si>
    <t>Other Liabilities</t>
  </si>
  <si>
    <t>External Debt</t>
  </si>
  <si>
    <t>Commercial Loans</t>
  </si>
  <si>
    <t>GBP</t>
  </si>
  <si>
    <t>XDR</t>
  </si>
  <si>
    <t>Official Loans</t>
  </si>
  <si>
    <t>CAD</t>
  </si>
  <si>
    <t>JPY</t>
  </si>
  <si>
    <t>Q1</t>
  </si>
  <si>
    <t>Q2</t>
  </si>
  <si>
    <t>Q3</t>
  </si>
  <si>
    <t>Q4</t>
  </si>
  <si>
    <t>2024*</t>
  </si>
  <si>
    <t>UAH, billion</t>
  </si>
  <si>
    <t>2025*</t>
  </si>
  <si>
    <t>Estimated Government Debt Repayment Profile for the years 2024-2049 under the existing agreements as of 01.08.2024</t>
  </si>
  <si>
    <t>Interest</t>
  </si>
  <si>
    <t>Loans provided by IFIs</t>
  </si>
  <si>
    <t>*payments on commercial external debt obligations will be made taking into consideration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</si>
</sst>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cellStyleXfs>
  <cellXfs count="43">
    <xf numFmtId="0" fontId="0" fillId="0" borderId="0" xfId="0"/>
    <xf numFmtId="49" fontId="0" fillId="0" borderId="0" xfId="0" applyNumberFormat="1"/>
    <xf numFmtId="4" fontId="0" fillId="0" borderId="0" xfId="0" applyNumberFormat="1"/>
    <xf numFmtId="49" fontId="0" fillId="0" borderId="2" xfId="0" applyNumberFormat="1" applyBorder="1" applyAlignment="1">
      <alignment horizontal="center" vertical="center" wrapText="1"/>
    </xf>
    <xf numFmtId="4" fontId="0" fillId="0" borderId="2" xfId="0" applyNumberFormat="1" applyBorder="1"/>
    <xf numFmtId="49" fontId="0" fillId="0" borderId="2" xfId="0" applyNumberFormat="1" applyBorder="1" applyAlignment="1">
      <alignment horizontal="left" indent="3"/>
    </xf>
    <xf numFmtId="49" fontId="0" fillId="0" borderId="2" xfId="0" applyNumberFormat="1" applyBorder="1" applyAlignment="1">
      <alignment horizontal="left" indent="4"/>
    </xf>
    <xf numFmtId="49" fontId="2" fillId="0" borderId="2" xfId="0" applyNumberFormat="1" applyFont="1" applyBorder="1"/>
    <xf numFmtId="4" fontId="2" fillId="0" borderId="2" xfId="0" applyNumberFormat="1" applyFont="1" applyBorder="1"/>
    <xf numFmtId="0" fontId="2" fillId="0" borderId="0" xfId="0" applyFont="1"/>
    <xf numFmtId="49" fontId="2" fillId="0" borderId="0" xfId="0" applyNumberFormat="1" applyFont="1" applyAlignment="1">
      <alignment horizontal="center" vertical="center" wrapText="1"/>
    </xf>
    <xf numFmtId="0" fontId="0" fillId="0" borderId="0" xfId="0"/>
    <xf numFmtId="4" fontId="0" fillId="0" borderId="0" xfId="0" applyNumberFormat="1"/>
    <xf numFmtId="49" fontId="2" fillId="0" borderId="2" xfId="0" applyNumberFormat="1" applyFont="1" applyBorder="1" applyAlignment="1">
      <alignment horizontal="center" vertical="center" wrapText="1"/>
    </xf>
    <xf numFmtId="49" fontId="2" fillId="0" borderId="2" xfId="1" applyNumberFormat="1" applyFont="1" applyBorder="1" applyAlignment="1">
      <alignment horizontal="center" vertical="center" wrapText="1"/>
    </xf>
    <xf numFmtId="0" fontId="0" fillId="0" borderId="0" xfId="0"/>
    <xf numFmtId="49" fontId="0" fillId="0" borderId="0" xfId="0" applyNumberFormat="1"/>
    <xf numFmtId="4" fontId="0" fillId="0" borderId="0" xfId="0" applyNumberFormat="1"/>
    <xf numFmtId="4" fontId="0" fillId="0" borderId="2" xfId="0" applyNumberFormat="1" applyBorder="1"/>
    <xf numFmtId="49" fontId="0" fillId="0" borderId="2" xfId="0" applyNumberFormat="1" applyBorder="1" applyAlignment="1">
      <alignment horizontal="left" indent="3"/>
    </xf>
    <xf numFmtId="49" fontId="0" fillId="0" borderId="2" xfId="0" applyNumberFormat="1" applyBorder="1" applyAlignment="1">
      <alignment horizontal="left" indent="4"/>
    </xf>
    <xf numFmtId="4" fontId="2" fillId="0" borderId="2" xfId="0" applyNumberFormat="1" applyFont="1" applyBorder="1"/>
    <xf numFmtId="0" fontId="2" fillId="0" borderId="0" xfId="0" applyFont="1"/>
    <xf numFmtId="49" fontId="2" fillId="0" borderId="2" xfId="0" applyNumberFormat="1" applyFont="1" applyBorder="1"/>
    <xf numFmtId="49" fontId="2" fillId="2" borderId="2" xfId="0" applyNumberFormat="1" applyFont="1" applyFill="1" applyBorder="1" applyAlignment="1">
      <alignment horizontal="left" indent="1"/>
    </xf>
    <xf numFmtId="4" fontId="2" fillId="2" borderId="2" xfId="0" applyNumberFormat="1" applyFont="1" applyFill="1" applyBorder="1"/>
    <xf numFmtId="49" fontId="2" fillId="3" borderId="2" xfId="0" applyNumberFormat="1" applyFont="1" applyFill="1" applyBorder="1" applyAlignment="1">
      <alignment horizontal="left" indent="2"/>
    </xf>
    <xf numFmtId="4" fontId="2" fillId="3" borderId="2" xfId="0" applyNumberFormat="1" applyFont="1" applyFill="1" applyBorder="1"/>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0" xfId="2" applyNumberFormat="1"/>
    <xf numFmtId="4" fontId="3" fillId="0" borderId="0" xfId="2" applyNumberFormat="1"/>
    <xf numFmtId="49" fontId="2" fillId="3" borderId="2" xfId="0" applyNumberFormat="1" applyFont="1" applyFill="1" applyBorder="1" applyAlignment="1">
      <alignment horizontal="left" indent="2"/>
    </xf>
    <xf numFmtId="49" fontId="2" fillId="3" borderId="2" xfId="0" applyNumberFormat="1" applyFont="1" applyFill="1" applyBorder="1" applyAlignment="1">
      <alignment horizontal="left" indent="2"/>
    </xf>
    <xf numFmtId="49" fontId="2" fillId="3" borderId="2" xfId="0" applyNumberFormat="1" applyFont="1" applyFill="1" applyBorder="1" applyAlignment="1">
      <alignment horizontal="left" indent="2"/>
    </xf>
    <xf numFmtId="49" fontId="2" fillId="3" borderId="2" xfId="0" applyNumberFormat="1" applyFont="1" applyFill="1" applyBorder="1" applyAlignment="1">
      <alignment horizontal="left" indent="2"/>
    </xf>
    <xf numFmtId="49" fontId="2" fillId="3" borderId="2" xfId="0" applyNumberFormat="1" applyFont="1" applyFill="1" applyBorder="1" applyAlignment="1">
      <alignment horizontal="left" indent="2"/>
    </xf>
    <xf numFmtId="49" fontId="0" fillId="0" borderId="2" xfId="0" applyNumberFormat="1" applyBorder="1" applyAlignment="1">
      <alignment horizontal="left" indent="3"/>
    </xf>
    <xf numFmtId="49" fontId="2" fillId="3" borderId="2" xfId="0" applyNumberFormat="1" applyFont="1" applyFill="1" applyBorder="1" applyAlignment="1">
      <alignment horizontal="left" indent="2"/>
    </xf>
    <xf numFmtId="4" fontId="0" fillId="0" borderId="0" xfId="0" applyNumberFormat="1"/>
    <xf numFmtId="4" fontId="4" fillId="0" borderId="1" xfId="2" applyNumberFormat="1" applyFont="1" applyBorder="1" applyAlignment="1">
      <alignment horizontal="right"/>
    </xf>
    <xf numFmtId="49" fontId="2" fillId="0" borderId="0" xfId="1" applyNumberFormat="1" applyFont="1" applyAlignment="1">
      <alignment horizontal="center"/>
    </xf>
    <xf numFmtId="49" fontId="5" fillId="0" borderId="3" xfId="0" applyNumberFormat="1" applyFont="1" applyFill="1" applyBorder="1" applyAlignment="1">
      <alignment horizontal="left" vertical="top" wrapText="1"/>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5"/>
  <sheetViews>
    <sheetView tabSelected="1" zoomScale="70" zoomScaleNormal="70" workbookViewId="0">
      <selection activeCell="A59" sqref="A59:K59"/>
    </sheetView>
  </sheetViews>
  <sheetFormatPr defaultRowHeight="14.5" outlineLevelRow="4" x14ac:dyDescent="0.35"/>
  <cols>
    <col min="1" max="1" width="25.7265625" style="1" bestFit="1" customWidth="1"/>
    <col min="2" max="5" width="9.1796875" style="2"/>
    <col min="6" max="6" width="8.26953125" style="2" bestFit="1" customWidth="1"/>
    <col min="7" max="10" width="9.1796875" style="2"/>
    <col min="11" max="35" width="8.26953125" style="2" bestFit="1" customWidth="1"/>
  </cols>
  <sheetData>
    <row r="1" spans="1:35" s="11" customFormat="1" x14ac:dyDescent="0.35">
      <c r="A1" s="41" t="s">
        <v>23</v>
      </c>
      <c r="B1" s="41"/>
      <c r="C1" s="41"/>
      <c r="D1" s="41"/>
      <c r="E1" s="41"/>
      <c r="F1" s="41"/>
      <c r="G1" s="41"/>
      <c r="H1" s="41"/>
      <c r="I1" s="41"/>
      <c r="J1" s="41"/>
      <c r="K1" s="41"/>
      <c r="L1" s="12"/>
      <c r="M1" s="12"/>
      <c r="N1" s="12"/>
      <c r="O1" s="12"/>
      <c r="P1" s="12"/>
      <c r="Q1" s="12"/>
      <c r="R1" s="12"/>
      <c r="S1" s="12"/>
      <c r="T1" s="12"/>
      <c r="U1" s="12"/>
      <c r="V1" s="12"/>
      <c r="W1" s="12"/>
      <c r="X1" s="12"/>
      <c r="Y1" s="12"/>
      <c r="Z1" s="12"/>
      <c r="AA1" s="12"/>
      <c r="AB1" s="12"/>
      <c r="AC1" s="12"/>
      <c r="AD1" s="12"/>
      <c r="AE1" s="12"/>
      <c r="AF1" s="12"/>
      <c r="AG1" s="12"/>
      <c r="AH1" s="12"/>
      <c r="AI1" s="12"/>
    </row>
    <row r="2" spans="1:35" s="11" customFormat="1" x14ac:dyDescent="0.35">
      <c r="A2" s="30"/>
      <c r="B2" s="31"/>
      <c r="C2" s="31"/>
      <c r="D2" s="31"/>
      <c r="E2" s="31"/>
      <c r="F2" s="31"/>
      <c r="G2" s="31"/>
      <c r="H2" s="31"/>
      <c r="I2" s="31"/>
      <c r="J2" s="40" t="s">
        <v>21</v>
      </c>
      <c r="K2" s="40"/>
      <c r="L2" s="12"/>
      <c r="M2" s="12"/>
      <c r="N2" s="12"/>
      <c r="O2" s="12"/>
      <c r="P2" s="12"/>
      <c r="Q2" s="12"/>
      <c r="R2" s="12"/>
      <c r="S2" s="12"/>
      <c r="T2" s="12"/>
      <c r="U2" s="12"/>
      <c r="V2" s="12"/>
      <c r="W2" s="12"/>
      <c r="X2" s="12"/>
      <c r="Y2" s="12"/>
      <c r="Z2" s="12"/>
      <c r="AA2" s="12"/>
      <c r="AB2" s="12"/>
      <c r="AC2" s="12"/>
      <c r="AD2" s="12"/>
      <c r="AE2" s="12"/>
      <c r="AF2" s="12"/>
      <c r="AG2" s="12"/>
      <c r="AH2" s="12"/>
      <c r="AI2" s="12"/>
    </row>
    <row r="3" spans="1:35" s="10" customFormat="1" x14ac:dyDescent="0.35">
      <c r="A3" s="3"/>
      <c r="B3" s="14" t="s">
        <v>16</v>
      </c>
      <c r="C3" s="14" t="s">
        <v>17</v>
      </c>
      <c r="D3" s="14" t="s">
        <v>18</v>
      </c>
      <c r="E3" s="14" t="s">
        <v>19</v>
      </c>
      <c r="F3" s="13" t="s">
        <v>20</v>
      </c>
      <c r="G3" s="14" t="s">
        <v>16</v>
      </c>
      <c r="H3" s="14" t="s">
        <v>17</v>
      </c>
      <c r="I3" s="14" t="s">
        <v>18</v>
      </c>
      <c r="J3" s="14" t="s">
        <v>19</v>
      </c>
      <c r="K3" s="13" t="s">
        <v>22</v>
      </c>
    </row>
    <row r="4" spans="1:35" s="9" customFormat="1" x14ac:dyDescent="0.35">
      <c r="A4" s="7" t="s">
        <v>0</v>
      </c>
      <c r="B4" s="8">
        <f t="shared" ref="B4:K4" si="0">B5+B22</f>
        <v>159.37023099147001</v>
      </c>
      <c r="C4" s="8">
        <f t="shared" si="0"/>
        <v>232.55922924194996</v>
      </c>
      <c r="D4" s="8">
        <f t="shared" si="0"/>
        <v>353.79189411437994</v>
      </c>
      <c r="E4" s="8">
        <f t="shared" si="0"/>
        <v>300.20680532290999</v>
      </c>
      <c r="F4" s="8">
        <f t="shared" si="0"/>
        <v>1045.9281596707101</v>
      </c>
      <c r="G4" s="8">
        <f t="shared" si="0"/>
        <v>265.25654390312002</v>
      </c>
      <c r="H4" s="8">
        <f t="shared" si="0"/>
        <v>284.83755272239</v>
      </c>
      <c r="I4" s="8">
        <f t="shared" si="0"/>
        <v>272.19943636079</v>
      </c>
      <c r="J4" s="8">
        <f t="shared" si="0"/>
        <v>172.73703000705001</v>
      </c>
      <c r="K4" s="8">
        <f t="shared" si="0"/>
        <v>995.03056299335003</v>
      </c>
    </row>
    <row r="5" spans="1:35" s="9" customFormat="1" outlineLevel="1" x14ac:dyDescent="0.35">
      <c r="A5" s="24" t="s">
        <v>1</v>
      </c>
      <c r="B5" s="25">
        <f t="shared" ref="B5:K5" si="1">B6+B13</f>
        <v>114.7242976237</v>
      </c>
      <c r="C5" s="25">
        <f t="shared" si="1"/>
        <v>169.46623344409997</v>
      </c>
      <c r="D5" s="25">
        <f t="shared" si="1"/>
        <v>105.44840259838</v>
      </c>
      <c r="E5" s="25">
        <f t="shared" si="1"/>
        <v>203.45847837005999</v>
      </c>
      <c r="F5" s="25">
        <f t="shared" si="1"/>
        <v>593.09741203624003</v>
      </c>
      <c r="G5" s="25">
        <f t="shared" si="1"/>
        <v>163.65432594098002</v>
      </c>
      <c r="H5" s="25">
        <f t="shared" si="1"/>
        <v>186.96524457723001</v>
      </c>
      <c r="I5" s="25">
        <f t="shared" si="1"/>
        <v>131.27665485226998</v>
      </c>
      <c r="J5" s="25">
        <f t="shared" si="1"/>
        <v>112.47101149</v>
      </c>
      <c r="K5" s="25">
        <f t="shared" si="1"/>
        <v>594.36723686048003</v>
      </c>
    </row>
    <row r="6" spans="1:35" s="9" customFormat="1" outlineLevel="2" x14ac:dyDescent="0.35">
      <c r="A6" s="26" t="s">
        <v>2</v>
      </c>
      <c r="B6" s="27">
        <f t="shared" ref="B6:K6" si="2">B7+B9</f>
        <v>88.516375708729996</v>
      </c>
      <c r="C6" s="27">
        <f t="shared" si="2"/>
        <v>99.337147732159991</v>
      </c>
      <c r="D6" s="27">
        <f t="shared" si="2"/>
        <v>56.772823217869998</v>
      </c>
      <c r="E6" s="27">
        <f t="shared" si="2"/>
        <v>139.97249965005</v>
      </c>
      <c r="F6" s="27">
        <f t="shared" si="2"/>
        <v>384.59884630880998</v>
      </c>
      <c r="G6" s="27">
        <f t="shared" si="2"/>
        <v>130.24571642654001</v>
      </c>
      <c r="H6" s="27">
        <f t="shared" si="2"/>
        <v>124.10413407653999</v>
      </c>
      <c r="I6" s="27">
        <f t="shared" si="2"/>
        <v>96.056189920559987</v>
      </c>
      <c r="J6" s="27">
        <f t="shared" si="2"/>
        <v>66.987308090069988</v>
      </c>
      <c r="K6" s="27">
        <f t="shared" si="2"/>
        <v>417.39334851370995</v>
      </c>
    </row>
    <row r="7" spans="1:35" outlineLevel="3" collapsed="1" x14ac:dyDescent="0.35">
      <c r="A7" s="5" t="s">
        <v>3</v>
      </c>
      <c r="B7" s="4">
        <f t="shared" ref="B7:K7" si="3">SUM(B8:B8)</f>
        <v>0</v>
      </c>
      <c r="C7" s="4">
        <f t="shared" si="3"/>
        <v>3.3063130619999999E-2</v>
      </c>
      <c r="D7" s="4">
        <f t="shared" si="3"/>
        <v>6.6126261239999998E-2</v>
      </c>
      <c r="E7" s="4">
        <f t="shared" si="3"/>
        <v>3.3063130619999999E-2</v>
      </c>
      <c r="F7" s="4">
        <f t="shared" si="3"/>
        <v>0.13225252248</v>
      </c>
      <c r="G7" s="4">
        <f t="shared" si="3"/>
        <v>3.3063130619999999E-2</v>
      </c>
      <c r="H7" s="4">
        <f t="shared" si="3"/>
        <v>3.3063130619999999E-2</v>
      </c>
      <c r="I7" s="4">
        <f t="shared" si="3"/>
        <v>3.3063130619999999E-2</v>
      </c>
      <c r="J7" s="4">
        <f t="shared" si="3"/>
        <v>3.3063130619999999E-2</v>
      </c>
      <c r="K7" s="4">
        <f t="shared" si="3"/>
        <v>0.13225252248</v>
      </c>
      <c r="L7"/>
      <c r="M7"/>
      <c r="N7"/>
      <c r="O7"/>
      <c r="P7"/>
      <c r="Q7"/>
      <c r="R7"/>
      <c r="S7"/>
      <c r="T7"/>
      <c r="U7"/>
      <c r="V7"/>
      <c r="W7"/>
      <c r="X7"/>
      <c r="Y7"/>
      <c r="Z7"/>
      <c r="AA7"/>
      <c r="AB7"/>
      <c r="AC7"/>
      <c r="AD7"/>
      <c r="AE7"/>
      <c r="AF7"/>
      <c r="AG7"/>
      <c r="AH7"/>
      <c r="AI7"/>
    </row>
    <row r="8" spans="1:35" hidden="1" outlineLevel="4" x14ac:dyDescent="0.35">
      <c r="A8" s="6" t="s">
        <v>4</v>
      </c>
      <c r="B8" s="4"/>
      <c r="C8" s="4">
        <v>3.3063130619999999E-2</v>
      </c>
      <c r="D8" s="4">
        <v>6.6126261239999998E-2</v>
      </c>
      <c r="E8" s="4">
        <v>3.3063130619999999E-2</v>
      </c>
      <c r="F8" s="4">
        <v>0.13225252248</v>
      </c>
      <c r="G8" s="4">
        <v>3.3063130619999999E-2</v>
      </c>
      <c r="H8" s="4">
        <v>3.3063130619999999E-2</v>
      </c>
      <c r="I8" s="4">
        <v>3.3063130619999999E-2</v>
      </c>
      <c r="J8" s="4">
        <v>3.3063130619999999E-2</v>
      </c>
      <c r="K8" s="4">
        <v>0.13225252248</v>
      </c>
      <c r="L8"/>
      <c r="M8"/>
      <c r="N8"/>
      <c r="O8"/>
      <c r="P8"/>
      <c r="Q8"/>
      <c r="R8"/>
      <c r="S8"/>
      <c r="T8"/>
      <c r="U8"/>
      <c r="V8"/>
      <c r="W8"/>
      <c r="X8"/>
      <c r="Y8"/>
      <c r="Z8"/>
      <c r="AA8"/>
      <c r="AB8"/>
      <c r="AC8"/>
      <c r="AD8"/>
      <c r="AE8"/>
      <c r="AF8"/>
      <c r="AG8"/>
      <c r="AH8"/>
      <c r="AI8"/>
    </row>
    <row r="9" spans="1:35" outlineLevel="3" collapsed="1" x14ac:dyDescent="0.35">
      <c r="A9" s="5" t="s">
        <v>5</v>
      </c>
      <c r="B9" s="4">
        <f t="shared" ref="B9:K9" si="4">SUM(B10:B12)</f>
        <v>88.516375708729996</v>
      </c>
      <c r="C9" s="4">
        <f t="shared" si="4"/>
        <v>99.304084601539998</v>
      </c>
      <c r="D9" s="4">
        <f t="shared" si="4"/>
        <v>56.706696956629997</v>
      </c>
      <c r="E9" s="4">
        <f t="shared" si="4"/>
        <v>139.93943651942999</v>
      </c>
      <c r="F9" s="4">
        <f t="shared" si="4"/>
        <v>384.46659378633001</v>
      </c>
      <c r="G9" s="4">
        <f t="shared" si="4"/>
        <v>130.21265329592001</v>
      </c>
      <c r="H9" s="4">
        <f t="shared" si="4"/>
        <v>124.07107094592</v>
      </c>
      <c r="I9" s="4">
        <f t="shared" si="4"/>
        <v>96.023126789939994</v>
      </c>
      <c r="J9" s="4">
        <f t="shared" si="4"/>
        <v>66.954244959449994</v>
      </c>
      <c r="K9" s="4">
        <f t="shared" si="4"/>
        <v>417.26109599122998</v>
      </c>
      <c r="L9"/>
      <c r="M9"/>
      <c r="N9"/>
      <c r="O9"/>
      <c r="P9"/>
      <c r="Q9"/>
      <c r="R9"/>
      <c r="S9"/>
      <c r="T9"/>
      <c r="U9"/>
      <c r="V9"/>
      <c r="W9"/>
      <c r="X9"/>
      <c r="Y9"/>
      <c r="Z9"/>
      <c r="AA9"/>
      <c r="AB9"/>
      <c r="AC9"/>
      <c r="AD9"/>
      <c r="AE9"/>
      <c r="AF9"/>
      <c r="AG9"/>
      <c r="AH9"/>
      <c r="AI9"/>
    </row>
    <row r="10" spans="1:35" hidden="1" outlineLevel="4" x14ac:dyDescent="0.35">
      <c r="A10" s="6" t="s">
        <v>6</v>
      </c>
      <c r="B10" s="4">
        <v>22.841867672429998</v>
      </c>
      <c r="C10" s="4">
        <v>11.880311401889999</v>
      </c>
      <c r="D10" s="4">
        <v>3.3885196447000001</v>
      </c>
      <c r="E10" s="4"/>
      <c r="F10" s="4">
        <v>38.11069871902</v>
      </c>
      <c r="G10" s="4">
        <v>15.683492265690001</v>
      </c>
      <c r="H10" s="4">
        <v>7.6515209332599996</v>
      </c>
      <c r="I10" s="4">
        <v>9.3212167593200004</v>
      </c>
      <c r="J10" s="4"/>
      <c r="K10" s="4">
        <v>32.656229958270004</v>
      </c>
      <c r="L10"/>
      <c r="M10"/>
      <c r="N10"/>
      <c r="O10"/>
      <c r="P10"/>
      <c r="Q10"/>
      <c r="R10"/>
      <c r="S10"/>
      <c r="T10"/>
      <c r="U10"/>
      <c r="V10"/>
      <c r="W10"/>
      <c r="X10"/>
      <c r="Y10"/>
      <c r="Z10"/>
      <c r="AA10"/>
      <c r="AB10"/>
      <c r="AC10"/>
      <c r="AD10"/>
      <c r="AE10"/>
      <c r="AF10"/>
      <c r="AG10"/>
      <c r="AH10"/>
      <c r="AI10"/>
    </row>
    <row r="11" spans="1:35" hidden="1" outlineLevel="4" x14ac:dyDescent="0.35">
      <c r="A11" s="6" t="s">
        <v>4</v>
      </c>
      <c r="B11" s="4">
        <v>35.422222473040001</v>
      </c>
      <c r="C11" s="4">
        <v>75.157095498779995</v>
      </c>
      <c r="D11" s="4">
        <v>39.435554052519997</v>
      </c>
      <c r="E11" s="4">
        <v>98.379244907239993</v>
      </c>
      <c r="F11" s="4">
        <v>248.39411693157999</v>
      </c>
      <c r="G11" s="4">
        <v>84.303921000000003</v>
      </c>
      <c r="H11" s="4">
        <v>103.769015</v>
      </c>
      <c r="I11" s="4">
        <v>56.084404999999997</v>
      </c>
      <c r="J11" s="4">
        <v>66.954244959449994</v>
      </c>
      <c r="K11" s="4">
        <v>311.11158595945</v>
      </c>
      <c r="L11"/>
      <c r="M11"/>
      <c r="N11"/>
      <c r="O11"/>
      <c r="P11"/>
      <c r="Q11"/>
      <c r="R11"/>
      <c r="S11"/>
      <c r="T11"/>
      <c r="U11"/>
      <c r="V11"/>
      <c r="W11"/>
      <c r="X11"/>
      <c r="Y11"/>
      <c r="Z11"/>
      <c r="AA11"/>
      <c r="AB11"/>
      <c r="AC11"/>
      <c r="AD11"/>
      <c r="AE11"/>
      <c r="AF11"/>
      <c r="AG11"/>
      <c r="AH11"/>
      <c r="AI11"/>
    </row>
    <row r="12" spans="1:35" hidden="1" outlineLevel="4" x14ac:dyDescent="0.35">
      <c r="A12" s="6" t="s">
        <v>7</v>
      </c>
      <c r="B12" s="4">
        <v>30.252285563259999</v>
      </c>
      <c r="C12" s="4">
        <v>12.26667770087</v>
      </c>
      <c r="D12" s="4">
        <v>13.88262325941</v>
      </c>
      <c r="E12" s="4">
        <v>41.560191612190003</v>
      </c>
      <c r="F12" s="4">
        <v>97.96177813573</v>
      </c>
      <c r="G12" s="4">
        <v>30.225240030230001</v>
      </c>
      <c r="H12" s="4">
        <v>12.650535012660001</v>
      </c>
      <c r="I12" s="4">
        <v>30.617505030619999</v>
      </c>
      <c r="J12" s="4"/>
      <c r="K12" s="4">
        <v>73.493280073509993</v>
      </c>
      <c r="L12"/>
      <c r="M12"/>
      <c r="N12"/>
      <c r="O12"/>
      <c r="P12"/>
      <c r="Q12"/>
      <c r="R12"/>
      <c r="S12"/>
      <c r="T12"/>
      <c r="U12"/>
      <c r="V12"/>
      <c r="W12"/>
      <c r="X12"/>
      <c r="Y12"/>
      <c r="Z12"/>
      <c r="AA12"/>
      <c r="AB12"/>
      <c r="AC12"/>
      <c r="AD12"/>
      <c r="AE12"/>
      <c r="AF12"/>
      <c r="AG12"/>
      <c r="AH12"/>
      <c r="AI12"/>
    </row>
    <row r="13" spans="1:35" s="9" customFormat="1" outlineLevel="2" x14ac:dyDescent="0.35">
      <c r="A13" s="32" t="s">
        <v>24</v>
      </c>
      <c r="B13" s="27">
        <f t="shared" ref="B13:K13" si="5">B14+B16+B18</f>
        <v>26.207921914969997</v>
      </c>
      <c r="C13" s="27">
        <f t="shared" si="5"/>
        <v>70.129085711939979</v>
      </c>
      <c r="D13" s="27">
        <f t="shared" si="5"/>
        <v>48.675579380510001</v>
      </c>
      <c r="E13" s="27">
        <f t="shared" si="5"/>
        <v>63.485978720009996</v>
      </c>
      <c r="F13" s="27">
        <f t="shared" si="5"/>
        <v>208.49856572743002</v>
      </c>
      <c r="G13" s="27">
        <f t="shared" si="5"/>
        <v>33.408609514439995</v>
      </c>
      <c r="H13" s="27">
        <f t="shared" si="5"/>
        <v>62.861110500690003</v>
      </c>
      <c r="I13" s="27">
        <f t="shared" si="5"/>
        <v>35.220464931709998</v>
      </c>
      <c r="J13" s="27">
        <f t="shared" si="5"/>
        <v>45.48370339993</v>
      </c>
      <c r="K13" s="27">
        <f t="shared" si="5"/>
        <v>176.97388834677002</v>
      </c>
    </row>
    <row r="14" spans="1:35" outlineLevel="3" collapsed="1" x14ac:dyDescent="0.35">
      <c r="A14" s="5" t="s">
        <v>3</v>
      </c>
      <c r="B14" s="4">
        <f t="shared" ref="B14:K14" si="6">SUM(B15:B15)</f>
        <v>0</v>
      </c>
      <c r="C14" s="4">
        <f t="shared" si="6"/>
        <v>1.972947467E-2</v>
      </c>
      <c r="D14" s="4">
        <f t="shared" si="6"/>
        <v>3.8433630949999999E-2</v>
      </c>
      <c r="E14" s="4">
        <f t="shared" si="6"/>
        <v>1.869963946E-2</v>
      </c>
      <c r="F14" s="4">
        <f t="shared" si="6"/>
        <v>7.6862745080000003E-2</v>
      </c>
      <c r="G14" s="4">
        <f t="shared" si="6"/>
        <v>1.793561607E-2</v>
      </c>
      <c r="H14" s="4">
        <f t="shared" si="6"/>
        <v>1.7722743860000001E-2</v>
      </c>
      <c r="I14" s="4">
        <f t="shared" si="6"/>
        <v>1.7500813260000001E-2</v>
      </c>
      <c r="J14" s="4">
        <f t="shared" si="6"/>
        <v>1.7084127229999999E-2</v>
      </c>
      <c r="K14" s="4">
        <f t="shared" si="6"/>
        <v>7.0243300420000002E-2</v>
      </c>
      <c r="L14"/>
      <c r="M14"/>
      <c r="N14"/>
      <c r="O14"/>
      <c r="P14"/>
      <c r="Q14"/>
      <c r="R14"/>
      <c r="S14"/>
      <c r="T14"/>
      <c r="U14"/>
      <c r="V14"/>
      <c r="W14"/>
      <c r="X14"/>
      <c r="Y14"/>
      <c r="Z14"/>
      <c r="AA14"/>
      <c r="AB14"/>
      <c r="AC14"/>
      <c r="AD14"/>
      <c r="AE14"/>
      <c r="AF14"/>
      <c r="AG14"/>
      <c r="AH14"/>
      <c r="AI14"/>
    </row>
    <row r="15" spans="1:35" hidden="1" outlineLevel="4" x14ac:dyDescent="0.35">
      <c r="A15" s="6" t="s">
        <v>4</v>
      </c>
      <c r="B15" s="4"/>
      <c r="C15" s="4">
        <v>1.972947467E-2</v>
      </c>
      <c r="D15" s="4">
        <v>3.8433630949999999E-2</v>
      </c>
      <c r="E15" s="4">
        <v>1.869963946E-2</v>
      </c>
      <c r="F15" s="4">
        <v>7.6862745080000003E-2</v>
      </c>
      <c r="G15" s="4">
        <v>1.793561607E-2</v>
      </c>
      <c r="H15" s="4">
        <v>1.7722743860000001E-2</v>
      </c>
      <c r="I15" s="4">
        <v>1.7500813260000001E-2</v>
      </c>
      <c r="J15" s="4">
        <v>1.7084127229999999E-2</v>
      </c>
      <c r="K15" s="4">
        <v>7.0243300420000002E-2</v>
      </c>
      <c r="L15"/>
      <c r="M15"/>
      <c r="N15"/>
      <c r="O15"/>
      <c r="P15"/>
      <c r="Q15"/>
      <c r="R15"/>
      <c r="S15"/>
      <c r="T15"/>
      <c r="U15"/>
      <c r="V15"/>
      <c r="W15"/>
      <c r="X15"/>
      <c r="Y15"/>
      <c r="Z15"/>
      <c r="AA15"/>
      <c r="AB15"/>
      <c r="AC15"/>
      <c r="AD15"/>
      <c r="AE15"/>
      <c r="AF15"/>
      <c r="AG15"/>
      <c r="AH15"/>
      <c r="AI15"/>
    </row>
    <row r="16" spans="1:35" outlineLevel="3" collapsed="1" x14ac:dyDescent="0.35">
      <c r="A16" s="5" t="s">
        <v>8</v>
      </c>
      <c r="B16" s="4">
        <f t="shared" ref="B16:K16" si="7">SUM(B17:B17)</f>
        <v>0</v>
      </c>
      <c r="C16" s="4">
        <f t="shared" si="7"/>
        <v>3.6575000000000001E-5</v>
      </c>
      <c r="D16" s="4">
        <f t="shared" si="7"/>
        <v>2.8625000000000001E-5</v>
      </c>
      <c r="E16" s="4">
        <f t="shared" si="7"/>
        <v>1.6464999999999999E-4</v>
      </c>
      <c r="F16" s="4">
        <f t="shared" si="7"/>
        <v>2.2985E-4</v>
      </c>
      <c r="G16" s="4">
        <f t="shared" si="7"/>
        <v>0</v>
      </c>
      <c r="H16" s="4">
        <f t="shared" si="7"/>
        <v>2.5000000000000001E-4</v>
      </c>
      <c r="I16" s="4">
        <f t="shared" si="7"/>
        <v>0</v>
      </c>
      <c r="J16" s="4">
        <f t="shared" si="7"/>
        <v>0</v>
      </c>
      <c r="K16" s="4">
        <f t="shared" si="7"/>
        <v>2.5000000000000001E-4</v>
      </c>
      <c r="L16"/>
      <c r="M16"/>
      <c r="N16"/>
      <c r="O16"/>
      <c r="P16"/>
      <c r="Q16"/>
      <c r="R16"/>
      <c r="S16"/>
      <c r="T16"/>
      <c r="U16"/>
      <c r="V16"/>
      <c r="W16"/>
      <c r="X16"/>
      <c r="Y16"/>
      <c r="Z16"/>
      <c r="AA16"/>
      <c r="AB16"/>
      <c r="AC16"/>
      <c r="AD16"/>
      <c r="AE16"/>
      <c r="AF16"/>
      <c r="AG16"/>
      <c r="AH16"/>
      <c r="AI16"/>
    </row>
    <row r="17" spans="1:35" hidden="1" outlineLevel="4" x14ac:dyDescent="0.35">
      <c r="A17" s="6" t="s">
        <v>4</v>
      </c>
      <c r="B17" s="4"/>
      <c r="C17" s="4">
        <v>3.6575000000000001E-5</v>
      </c>
      <c r="D17" s="4">
        <v>2.8625000000000001E-5</v>
      </c>
      <c r="E17" s="4">
        <v>1.6464999999999999E-4</v>
      </c>
      <c r="F17" s="4">
        <v>2.2985E-4</v>
      </c>
      <c r="G17" s="4"/>
      <c r="H17" s="4">
        <v>2.5000000000000001E-4</v>
      </c>
      <c r="I17" s="4"/>
      <c r="J17" s="4"/>
      <c r="K17" s="4">
        <v>2.5000000000000001E-4</v>
      </c>
      <c r="L17"/>
      <c r="M17"/>
      <c r="N17"/>
      <c r="O17"/>
      <c r="P17"/>
      <c r="Q17"/>
      <c r="R17"/>
      <c r="S17"/>
      <c r="T17"/>
      <c r="U17"/>
      <c r="V17"/>
      <c r="W17"/>
      <c r="X17"/>
      <c r="Y17"/>
      <c r="Z17"/>
      <c r="AA17"/>
      <c r="AB17"/>
      <c r="AC17"/>
      <c r="AD17"/>
      <c r="AE17"/>
      <c r="AF17"/>
      <c r="AG17"/>
      <c r="AH17"/>
      <c r="AI17"/>
    </row>
    <row r="18" spans="1:35" outlineLevel="3" collapsed="1" x14ac:dyDescent="0.35">
      <c r="A18" s="5" t="s">
        <v>5</v>
      </c>
      <c r="B18" s="4">
        <f t="shared" ref="B18:K18" si="8">SUM(B19:B21)</f>
        <v>26.207921914969997</v>
      </c>
      <c r="C18" s="4">
        <f t="shared" si="8"/>
        <v>70.109319662269982</v>
      </c>
      <c r="D18" s="4">
        <f t="shared" si="8"/>
        <v>48.63711712456</v>
      </c>
      <c r="E18" s="4">
        <f t="shared" si="8"/>
        <v>63.467114430549998</v>
      </c>
      <c r="F18" s="4">
        <f t="shared" si="8"/>
        <v>208.42147313235003</v>
      </c>
      <c r="G18" s="4">
        <f t="shared" si="8"/>
        <v>33.390673898369997</v>
      </c>
      <c r="H18" s="4">
        <f t="shared" si="8"/>
        <v>62.843137756830004</v>
      </c>
      <c r="I18" s="4">
        <f t="shared" si="8"/>
        <v>35.202964118449998</v>
      </c>
      <c r="J18" s="4">
        <f t="shared" si="8"/>
        <v>45.466619272700001</v>
      </c>
      <c r="K18" s="4">
        <f t="shared" si="8"/>
        <v>176.90339504635003</v>
      </c>
      <c r="L18"/>
      <c r="M18"/>
      <c r="N18"/>
      <c r="O18"/>
      <c r="P18"/>
      <c r="Q18"/>
      <c r="R18"/>
      <c r="S18"/>
      <c r="T18"/>
      <c r="U18"/>
      <c r="V18"/>
      <c r="W18"/>
      <c r="X18"/>
      <c r="Y18"/>
      <c r="Z18"/>
      <c r="AA18"/>
      <c r="AB18"/>
      <c r="AC18"/>
      <c r="AD18"/>
      <c r="AE18"/>
      <c r="AF18"/>
      <c r="AG18"/>
      <c r="AH18"/>
      <c r="AI18"/>
    </row>
    <row r="19" spans="1:35" hidden="1" outlineLevel="4" x14ac:dyDescent="0.35">
      <c r="A19" s="6" t="s">
        <v>6</v>
      </c>
      <c r="B19" s="4">
        <v>0.47037319202</v>
      </c>
      <c r="C19" s="4">
        <v>0.36056651897999997</v>
      </c>
      <c r="D19" s="4">
        <v>0.43731608548000001</v>
      </c>
      <c r="E19" s="4">
        <v>0.12015464809</v>
      </c>
      <c r="F19" s="4">
        <v>1.3884104445700001</v>
      </c>
      <c r="G19" s="4">
        <v>0.37137195881000001</v>
      </c>
      <c r="H19" s="4">
        <v>0.12429791169</v>
      </c>
      <c r="I19" s="4">
        <v>0.11651520948999999</v>
      </c>
      <c r="J19" s="4"/>
      <c r="K19" s="4">
        <v>0.61218507999000005</v>
      </c>
      <c r="L19"/>
      <c r="M19"/>
      <c r="N19"/>
      <c r="O19"/>
      <c r="P19"/>
      <c r="Q19"/>
      <c r="R19"/>
      <c r="S19"/>
      <c r="T19"/>
      <c r="U19"/>
      <c r="V19"/>
      <c r="W19"/>
      <c r="X19"/>
      <c r="Y19"/>
      <c r="Z19"/>
      <c r="AA19"/>
      <c r="AB19"/>
      <c r="AC19"/>
      <c r="AD19"/>
      <c r="AE19"/>
      <c r="AF19"/>
      <c r="AG19"/>
      <c r="AH19"/>
      <c r="AI19"/>
    </row>
    <row r="20" spans="1:35" hidden="1" outlineLevel="4" x14ac:dyDescent="0.35">
      <c r="A20" s="6" t="s">
        <v>4</v>
      </c>
      <c r="B20" s="4">
        <v>24.602622914369999</v>
      </c>
      <c r="C20" s="4">
        <v>69.256650498149995</v>
      </c>
      <c r="D20" s="4">
        <v>46.476171352100003</v>
      </c>
      <c r="E20" s="4">
        <v>61.124664858359999</v>
      </c>
      <c r="F20" s="4">
        <v>201.46010962298001</v>
      </c>
      <c r="G20" s="4">
        <v>31.604182325650001</v>
      </c>
      <c r="H20" s="4">
        <v>62.426612486350002</v>
      </c>
      <c r="I20" s="4">
        <v>34.374861041750002</v>
      </c>
      <c r="J20" s="4">
        <v>45.466619272700001</v>
      </c>
      <c r="K20" s="4">
        <v>173.87227512645001</v>
      </c>
      <c r="L20"/>
      <c r="M20"/>
      <c r="N20"/>
      <c r="O20"/>
      <c r="P20"/>
      <c r="Q20"/>
      <c r="R20"/>
      <c r="S20"/>
      <c r="T20"/>
      <c r="U20"/>
      <c r="V20"/>
      <c r="W20"/>
      <c r="X20"/>
      <c r="Y20"/>
      <c r="Z20"/>
      <c r="AA20"/>
      <c r="AB20"/>
      <c r="AC20"/>
      <c r="AD20"/>
      <c r="AE20"/>
      <c r="AF20"/>
      <c r="AG20"/>
      <c r="AH20"/>
      <c r="AI20"/>
    </row>
    <row r="21" spans="1:35" hidden="1" outlineLevel="4" x14ac:dyDescent="0.35">
      <c r="A21" s="6" t="s">
        <v>7</v>
      </c>
      <c r="B21" s="4">
        <v>1.13492580858</v>
      </c>
      <c r="C21" s="4">
        <v>0.49210264514000002</v>
      </c>
      <c r="D21" s="4">
        <v>1.7236296869800001</v>
      </c>
      <c r="E21" s="4">
        <v>2.2222949240999998</v>
      </c>
      <c r="F21" s="4">
        <v>5.5729530648000001</v>
      </c>
      <c r="G21" s="4">
        <v>1.41511961391</v>
      </c>
      <c r="H21" s="4">
        <v>0.29222735879</v>
      </c>
      <c r="I21" s="4">
        <v>0.71158786721</v>
      </c>
      <c r="J21" s="4"/>
      <c r="K21" s="4">
        <v>2.4189348399099999</v>
      </c>
      <c r="L21"/>
      <c r="M21"/>
      <c r="N21"/>
      <c r="O21"/>
      <c r="P21"/>
      <c r="Q21"/>
      <c r="R21"/>
      <c r="S21"/>
      <c r="T21"/>
      <c r="U21"/>
      <c r="V21"/>
      <c r="W21"/>
      <c r="X21"/>
      <c r="Y21"/>
      <c r="Z21"/>
      <c r="AA21"/>
      <c r="AB21"/>
      <c r="AC21"/>
      <c r="AD21"/>
      <c r="AE21"/>
      <c r="AF21"/>
      <c r="AG21"/>
      <c r="AH21"/>
      <c r="AI21"/>
    </row>
    <row r="22" spans="1:35" s="9" customFormat="1" outlineLevel="1" x14ac:dyDescent="0.35">
      <c r="A22" s="24" t="s">
        <v>9</v>
      </c>
      <c r="B22" s="25">
        <f t="shared" ref="B22:K22" si="9">B23+B38</f>
        <v>44.645933367769999</v>
      </c>
      <c r="C22" s="25">
        <f t="shared" si="9"/>
        <v>63.092995797850001</v>
      </c>
      <c r="D22" s="25">
        <f t="shared" si="9"/>
        <v>248.34349151599997</v>
      </c>
      <c r="E22" s="25">
        <f t="shared" si="9"/>
        <v>96.748326952850007</v>
      </c>
      <c r="F22" s="25">
        <f t="shared" si="9"/>
        <v>452.83074763446996</v>
      </c>
      <c r="G22" s="25">
        <f t="shared" si="9"/>
        <v>101.60221796214</v>
      </c>
      <c r="H22" s="25">
        <f t="shared" si="9"/>
        <v>97.872308145159991</v>
      </c>
      <c r="I22" s="25">
        <f t="shared" si="9"/>
        <v>140.92278150852002</v>
      </c>
      <c r="J22" s="25">
        <f t="shared" si="9"/>
        <v>60.26601851705</v>
      </c>
      <c r="K22" s="25">
        <f t="shared" si="9"/>
        <v>400.66332613287</v>
      </c>
    </row>
    <row r="23" spans="1:35" s="9" customFormat="1" outlineLevel="2" x14ac:dyDescent="0.35">
      <c r="A23" s="26" t="s">
        <v>2</v>
      </c>
      <c r="B23" s="27">
        <f t="shared" ref="B23:K23" si="10">B24+B28+B32</f>
        <v>26.821102918130006</v>
      </c>
      <c r="C23" s="27">
        <f t="shared" si="10"/>
        <v>44.476807664319999</v>
      </c>
      <c r="D23" s="27">
        <f t="shared" si="10"/>
        <v>70.214985012869988</v>
      </c>
      <c r="E23" s="27">
        <f t="shared" si="10"/>
        <v>34.206742969130005</v>
      </c>
      <c r="F23" s="27">
        <f t="shared" si="10"/>
        <v>175.71963856444998</v>
      </c>
      <c r="G23" s="27">
        <f t="shared" si="10"/>
        <v>39.613613634890001</v>
      </c>
      <c r="H23" s="27">
        <f t="shared" si="10"/>
        <v>37.333562024620001</v>
      </c>
      <c r="I23" s="27">
        <f t="shared" si="10"/>
        <v>89.220078550490015</v>
      </c>
      <c r="J23" s="27">
        <f t="shared" si="10"/>
        <v>25.984508795389999</v>
      </c>
      <c r="K23" s="27">
        <f t="shared" si="10"/>
        <v>192.15176300539002</v>
      </c>
    </row>
    <row r="24" spans="1:35" outlineLevel="3" collapsed="1" x14ac:dyDescent="0.35">
      <c r="A24" s="5" t="s">
        <v>10</v>
      </c>
      <c r="B24" s="4">
        <f t="shared" ref="B24:K24" si="11">SUM(B25:B27)</f>
        <v>1.81881882333</v>
      </c>
      <c r="C24" s="4">
        <f t="shared" si="11"/>
        <v>2.1155570852299999</v>
      </c>
      <c r="D24" s="4">
        <f t="shared" si="11"/>
        <v>42.194900770730001</v>
      </c>
      <c r="E24" s="4">
        <f t="shared" si="11"/>
        <v>13.787839765879999</v>
      </c>
      <c r="F24" s="4">
        <f t="shared" si="11"/>
        <v>59.917116445169995</v>
      </c>
      <c r="G24" s="4">
        <f t="shared" si="11"/>
        <v>4.9466375410100003</v>
      </c>
      <c r="H24" s="4">
        <f t="shared" si="11"/>
        <v>2.2950222564899998</v>
      </c>
      <c r="I24" s="4">
        <f t="shared" si="11"/>
        <v>68.262667520280004</v>
      </c>
      <c r="J24" s="4">
        <f t="shared" si="11"/>
        <v>2.1361522700300002</v>
      </c>
      <c r="K24" s="4">
        <f t="shared" si="11"/>
        <v>77.640479587810006</v>
      </c>
      <c r="L24"/>
      <c r="M24"/>
      <c r="N24"/>
      <c r="O24"/>
      <c r="P24"/>
      <c r="Q24"/>
      <c r="R24"/>
      <c r="S24"/>
      <c r="T24"/>
      <c r="U24"/>
      <c r="V24"/>
      <c r="W24"/>
      <c r="X24"/>
      <c r="Y24"/>
      <c r="Z24"/>
      <c r="AA24"/>
      <c r="AB24"/>
      <c r="AC24"/>
      <c r="AD24"/>
      <c r="AE24"/>
      <c r="AF24"/>
      <c r="AG24"/>
      <c r="AH24"/>
      <c r="AI24"/>
    </row>
    <row r="25" spans="1:35" hidden="1" outlineLevel="4" x14ac:dyDescent="0.35">
      <c r="A25" s="6" t="s">
        <v>6</v>
      </c>
      <c r="B25" s="4">
        <v>1.81881882333</v>
      </c>
      <c r="C25" s="4">
        <v>2.1155570852299999</v>
      </c>
      <c r="D25" s="4">
        <v>4.3322097044700003</v>
      </c>
      <c r="E25" s="4">
        <v>13.787839765879999</v>
      </c>
      <c r="F25" s="4">
        <v>22.05442537891</v>
      </c>
      <c r="G25" s="4">
        <v>4.9466375410100003</v>
      </c>
      <c r="H25" s="4">
        <v>2.2950222564899998</v>
      </c>
      <c r="I25" s="4">
        <v>7.2772724592899998</v>
      </c>
      <c r="J25" s="4">
        <v>2.1361522700300002</v>
      </c>
      <c r="K25" s="4">
        <v>16.655084526820001</v>
      </c>
      <c r="L25"/>
      <c r="M25"/>
      <c r="N25"/>
      <c r="O25"/>
      <c r="P25"/>
      <c r="Q25"/>
      <c r="R25"/>
      <c r="S25"/>
      <c r="T25"/>
      <c r="U25"/>
      <c r="V25"/>
      <c r="W25"/>
      <c r="X25"/>
      <c r="Y25"/>
      <c r="Z25"/>
      <c r="AA25"/>
      <c r="AB25"/>
      <c r="AC25"/>
      <c r="AD25"/>
      <c r="AE25"/>
      <c r="AF25"/>
      <c r="AG25"/>
      <c r="AH25"/>
      <c r="AI25"/>
    </row>
    <row r="26" spans="1:35" hidden="1" outlineLevel="4" x14ac:dyDescent="0.35">
      <c r="A26" s="6" t="s">
        <v>11</v>
      </c>
      <c r="B26" s="4"/>
      <c r="C26" s="4"/>
      <c r="D26" s="4"/>
      <c r="E26" s="4"/>
      <c r="F26" s="4"/>
      <c r="G26" s="4"/>
      <c r="H26" s="4"/>
      <c r="I26" s="4"/>
      <c r="J26" s="4"/>
      <c r="K26" s="4"/>
      <c r="L26"/>
      <c r="M26"/>
      <c r="N26"/>
      <c r="O26"/>
      <c r="P26"/>
      <c r="Q26"/>
      <c r="R26"/>
      <c r="S26"/>
      <c r="T26"/>
      <c r="U26"/>
      <c r="V26"/>
      <c r="W26"/>
      <c r="X26"/>
      <c r="Y26"/>
      <c r="Z26"/>
      <c r="AA26"/>
      <c r="AB26"/>
      <c r="AC26"/>
      <c r="AD26"/>
      <c r="AE26"/>
      <c r="AF26"/>
      <c r="AG26"/>
      <c r="AH26"/>
      <c r="AI26"/>
    </row>
    <row r="27" spans="1:35" hidden="1" outlineLevel="4" x14ac:dyDescent="0.35">
      <c r="A27" s="6" t="s">
        <v>7</v>
      </c>
      <c r="B27" s="4"/>
      <c r="C27" s="4"/>
      <c r="D27" s="4">
        <v>37.862691066259998</v>
      </c>
      <c r="E27" s="4"/>
      <c r="F27" s="4">
        <v>37.862691066259998</v>
      </c>
      <c r="G27" s="4"/>
      <c r="H27" s="4"/>
      <c r="I27" s="4">
        <v>60.985395060990001</v>
      </c>
      <c r="J27" s="4"/>
      <c r="K27" s="4">
        <v>60.985395060990001</v>
      </c>
      <c r="L27"/>
      <c r="M27"/>
      <c r="N27"/>
      <c r="O27"/>
      <c r="P27"/>
      <c r="Q27"/>
      <c r="R27"/>
      <c r="S27"/>
      <c r="T27"/>
      <c r="U27"/>
      <c r="V27"/>
      <c r="W27"/>
      <c r="X27"/>
      <c r="Y27"/>
      <c r="Z27"/>
      <c r="AA27"/>
      <c r="AB27"/>
      <c r="AC27"/>
      <c r="AD27"/>
      <c r="AE27"/>
      <c r="AF27"/>
      <c r="AG27"/>
      <c r="AH27"/>
      <c r="AI27"/>
    </row>
    <row r="28" spans="1:35" outlineLevel="3" collapsed="1" x14ac:dyDescent="0.35">
      <c r="A28" s="37" t="s">
        <v>25</v>
      </c>
      <c r="B28" s="4">
        <f t="shared" ref="B28:K28" si="12">SUM(B29:B31)</f>
        <v>24.853690967160002</v>
      </c>
      <c r="C28" s="4">
        <f t="shared" si="12"/>
        <v>42.292420778679997</v>
      </c>
      <c r="D28" s="4">
        <f t="shared" si="12"/>
        <v>27.6130669629</v>
      </c>
      <c r="E28" s="4">
        <f t="shared" si="12"/>
        <v>19.490851358610001</v>
      </c>
      <c r="F28" s="4">
        <f t="shared" si="12"/>
        <v>114.25003006735</v>
      </c>
      <c r="G28" s="4">
        <f t="shared" si="12"/>
        <v>34.061476004399999</v>
      </c>
      <c r="H28" s="4">
        <f t="shared" si="12"/>
        <v>34.018781542200003</v>
      </c>
      <c r="I28" s="4">
        <f t="shared" si="12"/>
        <v>20.394466040440001</v>
      </c>
      <c r="J28" s="4">
        <f t="shared" si="12"/>
        <v>22.894422397490001</v>
      </c>
      <c r="K28" s="4">
        <f t="shared" si="12"/>
        <v>111.36914598453001</v>
      </c>
      <c r="L28"/>
      <c r="M28"/>
      <c r="N28"/>
      <c r="O28"/>
      <c r="P28"/>
      <c r="Q28"/>
      <c r="R28"/>
      <c r="S28"/>
      <c r="T28"/>
      <c r="U28"/>
      <c r="V28"/>
      <c r="W28"/>
      <c r="X28"/>
      <c r="Y28"/>
      <c r="Z28"/>
      <c r="AA28"/>
      <c r="AB28"/>
      <c r="AC28"/>
      <c r="AD28"/>
      <c r="AE28"/>
      <c r="AF28"/>
      <c r="AG28"/>
      <c r="AH28"/>
      <c r="AI28"/>
    </row>
    <row r="29" spans="1:35" hidden="1" outlineLevel="4" x14ac:dyDescent="0.35">
      <c r="A29" s="6" t="s">
        <v>6</v>
      </c>
      <c r="B29" s="4">
        <v>0.55557955049999996</v>
      </c>
      <c r="C29" s="4">
        <v>27.711587114810001</v>
      </c>
      <c r="D29" s="4">
        <v>0.69280910506000004</v>
      </c>
      <c r="E29" s="4">
        <v>3.3952020929</v>
      </c>
      <c r="F29" s="4">
        <v>32.355177863270001</v>
      </c>
      <c r="G29" s="4">
        <v>0.77605823866000001</v>
      </c>
      <c r="H29" s="4">
        <v>5.9192999768399996</v>
      </c>
      <c r="I29" s="4">
        <v>0.77602158260999998</v>
      </c>
      <c r="J29" s="4">
        <v>6.1311522538699998</v>
      </c>
      <c r="K29" s="4">
        <v>13.602532051980001</v>
      </c>
      <c r="L29"/>
      <c r="M29"/>
      <c r="N29"/>
      <c r="O29"/>
      <c r="P29"/>
      <c r="Q29"/>
      <c r="R29"/>
      <c r="S29"/>
      <c r="T29"/>
      <c r="U29"/>
      <c r="V29"/>
      <c r="W29"/>
      <c r="X29"/>
      <c r="Y29"/>
      <c r="Z29"/>
      <c r="AA29"/>
      <c r="AB29"/>
      <c r="AC29"/>
      <c r="AD29"/>
      <c r="AE29"/>
      <c r="AF29"/>
      <c r="AG29"/>
      <c r="AH29"/>
      <c r="AI29"/>
    </row>
    <row r="30" spans="1:35" hidden="1" outlineLevel="4" x14ac:dyDescent="0.35">
      <c r="A30" s="6" t="s">
        <v>7</v>
      </c>
      <c r="B30" s="4">
        <v>6.6078078816600003</v>
      </c>
      <c r="C30" s="4">
        <v>4.5635899138699996</v>
      </c>
      <c r="D30" s="4">
        <v>7.4754276736599996</v>
      </c>
      <c r="E30" s="4">
        <v>5.0847117431399997</v>
      </c>
      <c r="F30" s="4">
        <v>23.73153721233</v>
      </c>
      <c r="G30" s="4">
        <v>8.40378715636</v>
      </c>
      <c r="H30" s="4">
        <v>5.2734284175299999</v>
      </c>
      <c r="I30" s="4">
        <v>8.1830163213899993</v>
      </c>
      <c r="J30" s="4">
        <v>5.3278420071800001</v>
      </c>
      <c r="K30" s="4">
        <v>27.188073902460001</v>
      </c>
      <c r="L30"/>
      <c r="M30"/>
      <c r="N30"/>
      <c r="O30"/>
      <c r="P30"/>
      <c r="Q30"/>
      <c r="R30"/>
      <c r="S30"/>
      <c r="T30"/>
      <c r="U30"/>
      <c r="V30"/>
      <c r="W30"/>
      <c r="X30"/>
      <c r="Y30"/>
      <c r="Z30"/>
      <c r="AA30"/>
      <c r="AB30"/>
      <c r="AC30"/>
      <c r="AD30"/>
      <c r="AE30"/>
      <c r="AF30"/>
      <c r="AG30"/>
      <c r="AH30"/>
      <c r="AI30"/>
    </row>
    <row r="31" spans="1:35" hidden="1" outlineLevel="4" x14ac:dyDescent="0.35">
      <c r="A31" s="6" t="s">
        <v>12</v>
      </c>
      <c r="B31" s="4">
        <v>17.690303535000002</v>
      </c>
      <c r="C31" s="4">
        <v>10.01724375</v>
      </c>
      <c r="D31" s="4">
        <v>19.444830184179999</v>
      </c>
      <c r="E31" s="4">
        <v>11.01093752257</v>
      </c>
      <c r="F31" s="4">
        <v>58.163314991749999</v>
      </c>
      <c r="G31" s="4">
        <v>24.88163060938</v>
      </c>
      <c r="H31" s="4">
        <v>22.826053147829999</v>
      </c>
      <c r="I31" s="4">
        <v>11.435428136440001</v>
      </c>
      <c r="J31" s="4">
        <v>11.435428136440001</v>
      </c>
      <c r="K31" s="4">
        <v>70.578540030089997</v>
      </c>
      <c r="L31"/>
      <c r="M31"/>
      <c r="N31"/>
      <c r="O31"/>
      <c r="P31"/>
      <c r="Q31"/>
      <c r="R31"/>
      <c r="S31"/>
      <c r="T31"/>
      <c r="U31"/>
      <c r="V31"/>
      <c r="W31"/>
      <c r="X31"/>
      <c r="Y31"/>
      <c r="Z31"/>
      <c r="AA31"/>
      <c r="AB31"/>
      <c r="AC31"/>
      <c r="AD31"/>
      <c r="AE31"/>
      <c r="AF31"/>
      <c r="AG31"/>
      <c r="AH31"/>
      <c r="AI31"/>
    </row>
    <row r="32" spans="1:35" outlineLevel="3" collapsed="1" x14ac:dyDescent="0.35">
      <c r="A32" s="5" t="s">
        <v>13</v>
      </c>
      <c r="B32" s="4">
        <f t="shared" ref="B32:K32" si="13">SUM(B33:B37)</f>
        <v>0.14859312763999999</v>
      </c>
      <c r="C32" s="4">
        <f t="shared" si="13"/>
        <v>6.8829800410000003E-2</v>
      </c>
      <c r="D32" s="4">
        <f t="shared" si="13"/>
        <v>0.40701727923999997</v>
      </c>
      <c r="E32" s="4">
        <f t="shared" si="13"/>
        <v>0.9280518446399999</v>
      </c>
      <c r="F32" s="4">
        <f t="shared" si="13"/>
        <v>1.5524920519299998</v>
      </c>
      <c r="G32" s="4">
        <f t="shared" si="13"/>
        <v>0.60550008948</v>
      </c>
      <c r="H32" s="4">
        <f t="shared" si="13"/>
        <v>1.01975822593</v>
      </c>
      <c r="I32" s="4">
        <f t="shared" si="13"/>
        <v>0.56294498976999996</v>
      </c>
      <c r="J32" s="4">
        <f t="shared" si="13"/>
        <v>0.95393412786999998</v>
      </c>
      <c r="K32" s="4">
        <f t="shared" si="13"/>
        <v>3.1421374330499998</v>
      </c>
      <c r="L32"/>
      <c r="M32"/>
      <c r="N32"/>
      <c r="O32"/>
      <c r="P32"/>
      <c r="Q32"/>
      <c r="R32"/>
      <c r="S32"/>
      <c r="T32"/>
      <c r="U32"/>
      <c r="V32"/>
      <c r="W32"/>
      <c r="X32"/>
      <c r="Y32"/>
      <c r="Z32"/>
      <c r="AA32"/>
      <c r="AB32"/>
      <c r="AC32"/>
      <c r="AD32"/>
      <c r="AE32"/>
      <c r="AF32"/>
      <c r="AG32"/>
      <c r="AH32"/>
      <c r="AI32"/>
    </row>
    <row r="33" spans="1:35" hidden="1" outlineLevel="4" x14ac:dyDescent="0.35">
      <c r="A33" s="6" t="s">
        <v>14</v>
      </c>
      <c r="B33" s="4"/>
      <c r="C33" s="4"/>
      <c r="D33" s="4"/>
      <c r="E33" s="4"/>
      <c r="F33" s="4"/>
      <c r="G33" s="4"/>
      <c r="H33" s="4"/>
      <c r="I33" s="4"/>
      <c r="J33" s="4"/>
      <c r="K33" s="4"/>
      <c r="L33"/>
      <c r="M33"/>
      <c r="N33"/>
      <c r="O33"/>
      <c r="P33"/>
      <c r="Q33"/>
      <c r="R33"/>
      <c r="S33"/>
      <c r="T33"/>
      <c r="U33"/>
      <c r="V33"/>
      <c r="W33"/>
      <c r="X33"/>
      <c r="Y33"/>
      <c r="Z33"/>
      <c r="AA33"/>
      <c r="AB33"/>
      <c r="AC33"/>
      <c r="AD33"/>
      <c r="AE33"/>
      <c r="AF33"/>
      <c r="AG33"/>
      <c r="AH33"/>
      <c r="AI33"/>
    </row>
    <row r="34" spans="1:35" hidden="1" outlineLevel="4" x14ac:dyDescent="0.35">
      <c r="A34" s="6" t="s">
        <v>6</v>
      </c>
      <c r="B34" s="4">
        <v>0.14859312763999999</v>
      </c>
      <c r="C34" s="4">
        <v>6.8829800410000003E-2</v>
      </c>
      <c r="D34" s="4">
        <v>0.21376920890000001</v>
      </c>
      <c r="E34" s="4">
        <v>7.5094570860000001E-2</v>
      </c>
      <c r="F34" s="4">
        <v>0.50628670780999996</v>
      </c>
      <c r="G34" s="4">
        <v>0.39595398926999997</v>
      </c>
      <c r="H34" s="4">
        <v>0.10035363326000001</v>
      </c>
      <c r="I34" s="4">
        <v>0.35339888955999998</v>
      </c>
      <c r="J34" s="4">
        <v>7.1564535240000005E-2</v>
      </c>
      <c r="K34" s="4">
        <v>0.92127104732999998</v>
      </c>
      <c r="L34"/>
      <c r="M34"/>
      <c r="N34"/>
      <c r="O34"/>
      <c r="P34"/>
      <c r="Q34"/>
      <c r="R34"/>
      <c r="S34"/>
      <c r="T34"/>
      <c r="U34"/>
      <c r="V34"/>
      <c r="W34"/>
      <c r="X34"/>
      <c r="Y34"/>
      <c r="Z34"/>
      <c r="AA34"/>
      <c r="AB34"/>
      <c r="AC34"/>
      <c r="AD34"/>
      <c r="AE34"/>
      <c r="AF34"/>
      <c r="AG34"/>
      <c r="AH34"/>
      <c r="AI34"/>
    </row>
    <row r="35" spans="1:35" hidden="1" outlineLevel="4" x14ac:dyDescent="0.35">
      <c r="A35" s="6" t="s">
        <v>11</v>
      </c>
      <c r="B35" s="4"/>
      <c r="C35" s="4">
        <v>0</v>
      </c>
      <c r="D35" s="4"/>
      <c r="E35" s="4">
        <v>0.14842257233</v>
      </c>
      <c r="F35" s="4">
        <v>0.14842257233</v>
      </c>
      <c r="G35" s="4"/>
      <c r="H35" s="4">
        <v>0.1535405919</v>
      </c>
      <c r="I35" s="4"/>
      <c r="J35" s="4">
        <v>0.1535405919</v>
      </c>
      <c r="K35" s="4">
        <v>0.30708118379999999</v>
      </c>
      <c r="L35"/>
      <c r="M35"/>
      <c r="N35"/>
      <c r="O35"/>
      <c r="P35"/>
      <c r="Q35"/>
      <c r="R35"/>
      <c r="S35"/>
      <c r="T35"/>
      <c r="U35"/>
      <c r="V35"/>
      <c r="W35"/>
      <c r="X35"/>
      <c r="Y35"/>
      <c r="Z35"/>
      <c r="AA35"/>
      <c r="AB35"/>
      <c r="AC35"/>
      <c r="AD35"/>
      <c r="AE35"/>
      <c r="AF35"/>
      <c r="AG35"/>
      <c r="AH35"/>
      <c r="AI35"/>
    </row>
    <row r="36" spans="1:35" hidden="1" outlineLevel="4" x14ac:dyDescent="0.35">
      <c r="A36" s="6" t="s">
        <v>15</v>
      </c>
      <c r="B36" s="4">
        <v>0</v>
      </c>
      <c r="C36" s="4">
        <v>0</v>
      </c>
      <c r="D36" s="4">
        <v>0.19324807033999999</v>
      </c>
      <c r="E36" s="4">
        <v>0.70453470144999997</v>
      </c>
      <c r="F36" s="4">
        <v>0.89778277178999999</v>
      </c>
      <c r="G36" s="4">
        <v>0.20954610021</v>
      </c>
      <c r="H36" s="4">
        <v>0.76586400077000005</v>
      </c>
      <c r="I36" s="4">
        <v>0.20954610021</v>
      </c>
      <c r="J36" s="4">
        <v>0.72882900073000001</v>
      </c>
      <c r="K36" s="4">
        <v>1.9137852019199999</v>
      </c>
      <c r="L36"/>
      <c r="M36"/>
      <c r="N36"/>
      <c r="O36"/>
      <c r="P36"/>
      <c r="Q36"/>
      <c r="R36"/>
      <c r="S36"/>
      <c r="T36"/>
      <c r="U36"/>
      <c r="V36"/>
      <c r="W36"/>
      <c r="X36"/>
      <c r="Y36"/>
      <c r="Z36"/>
      <c r="AA36"/>
      <c r="AB36"/>
      <c r="AC36"/>
      <c r="AD36"/>
      <c r="AE36"/>
      <c r="AF36"/>
      <c r="AG36"/>
      <c r="AH36"/>
      <c r="AI36"/>
    </row>
    <row r="37" spans="1:35" hidden="1" outlineLevel="4" x14ac:dyDescent="0.35">
      <c r="A37" s="6" t="s">
        <v>7</v>
      </c>
      <c r="B37" s="4"/>
      <c r="C37" s="4"/>
      <c r="D37" s="4"/>
      <c r="E37" s="4"/>
      <c r="F37" s="4"/>
      <c r="G37" s="4"/>
      <c r="H37" s="4"/>
      <c r="I37" s="4"/>
      <c r="J37" s="4"/>
      <c r="K37" s="4"/>
      <c r="L37"/>
      <c r="M37"/>
      <c r="N37"/>
      <c r="O37"/>
      <c r="P37"/>
      <c r="Q37"/>
      <c r="R37"/>
      <c r="S37"/>
      <c r="T37"/>
      <c r="U37"/>
      <c r="V37"/>
      <c r="W37"/>
      <c r="X37"/>
      <c r="Y37"/>
      <c r="Z37"/>
      <c r="AA37"/>
      <c r="AB37"/>
      <c r="AC37"/>
      <c r="AD37"/>
      <c r="AE37"/>
      <c r="AF37"/>
      <c r="AG37"/>
      <c r="AH37"/>
      <c r="AI37"/>
    </row>
    <row r="38" spans="1:35" s="9" customFormat="1" outlineLevel="2" x14ac:dyDescent="0.35">
      <c r="A38" s="33" t="s">
        <v>24</v>
      </c>
      <c r="B38" s="27">
        <f t="shared" ref="B38:K38" si="14">B39+B43+B47+B53</f>
        <v>17.824830449639997</v>
      </c>
      <c r="C38" s="27">
        <f t="shared" si="14"/>
        <v>18.616188133530002</v>
      </c>
      <c r="D38" s="27">
        <f t="shared" si="14"/>
        <v>178.12850650312998</v>
      </c>
      <c r="E38" s="27">
        <f t="shared" si="14"/>
        <v>62.541583983720002</v>
      </c>
      <c r="F38" s="27">
        <f t="shared" si="14"/>
        <v>277.11110907002001</v>
      </c>
      <c r="G38" s="27">
        <f t="shared" si="14"/>
        <v>61.988604327249995</v>
      </c>
      <c r="H38" s="27">
        <f t="shared" si="14"/>
        <v>60.538746120539997</v>
      </c>
      <c r="I38" s="27">
        <f t="shared" si="14"/>
        <v>51.702702958029995</v>
      </c>
      <c r="J38" s="27">
        <f t="shared" si="14"/>
        <v>34.281509721660001</v>
      </c>
      <c r="K38" s="27">
        <f t="shared" si="14"/>
        <v>208.51156312748</v>
      </c>
    </row>
    <row r="39" spans="1:35" outlineLevel="3" collapsed="1" x14ac:dyDescent="0.35">
      <c r="A39" s="5" t="s">
        <v>10</v>
      </c>
      <c r="B39" s="4">
        <f t="shared" ref="B39:K39" si="15">SUM(B40:B42)</f>
        <v>0.43713093931999997</v>
      </c>
      <c r="C39" s="4">
        <f t="shared" si="15"/>
        <v>0.31153493912000002</v>
      </c>
      <c r="D39" s="4">
        <f t="shared" si="15"/>
        <v>120.80514652584999</v>
      </c>
      <c r="E39" s="4">
        <f t="shared" si="15"/>
        <v>33.176469243570004</v>
      </c>
      <c r="F39" s="4">
        <f t="shared" si="15"/>
        <v>154.73028164786001</v>
      </c>
      <c r="G39" s="4">
        <f t="shared" si="15"/>
        <v>33.253854040229996</v>
      </c>
      <c r="H39" s="4">
        <f t="shared" si="15"/>
        <v>17.27575521851</v>
      </c>
      <c r="I39" s="4">
        <f t="shared" si="15"/>
        <v>23.252806773869999</v>
      </c>
      <c r="J39" s="4">
        <f t="shared" si="15"/>
        <v>6.5480964774499997</v>
      </c>
      <c r="K39" s="4">
        <f t="shared" si="15"/>
        <v>80.330512510060004</v>
      </c>
      <c r="L39"/>
      <c r="M39"/>
      <c r="N39"/>
      <c r="O39"/>
      <c r="P39"/>
      <c r="Q39"/>
      <c r="R39"/>
      <c r="S39"/>
      <c r="T39"/>
      <c r="U39"/>
      <c r="V39"/>
      <c r="W39"/>
      <c r="X39"/>
      <c r="Y39"/>
      <c r="Z39"/>
      <c r="AA39"/>
      <c r="AB39"/>
      <c r="AC39"/>
      <c r="AD39"/>
      <c r="AE39"/>
      <c r="AF39"/>
      <c r="AG39"/>
      <c r="AH39"/>
      <c r="AI39"/>
    </row>
    <row r="40" spans="1:35" hidden="1" outlineLevel="4" x14ac:dyDescent="0.35">
      <c r="A40" s="6" t="s">
        <v>6</v>
      </c>
      <c r="B40" s="4">
        <v>0.43682153368999999</v>
      </c>
      <c r="C40" s="4">
        <v>0.31121466849000001</v>
      </c>
      <c r="D40" s="4">
        <v>1.8979389729</v>
      </c>
      <c r="E40" s="4">
        <v>0.57135511469</v>
      </c>
      <c r="F40" s="4">
        <v>3.21733028977</v>
      </c>
      <c r="G40" s="4">
        <v>10.584457667440001</v>
      </c>
      <c r="H40" s="4">
        <v>11.05796458729</v>
      </c>
      <c r="I40" s="4">
        <v>0.57688143662000002</v>
      </c>
      <c r="J40" s="4">
        <v>0.33030584622999998</v>
      </c>
      <c r="K40" s="4">
        <v>22.54960953758</v>
      </c>
      <c r="L40"/>
      <c r="M40"/>
      <c r="N40"/>
      <c r="O40"/>
      <c r="P40"/>
      <c r="Q40"/>
      <c r="R40"/>
      <c r="S40"/>
      <c r="T40"/>
      <c r="U40"/>
      <c r="V40"/>
      <c r="W40"/>
      <c r="X40"/>
      <c r="Y40"/>
      <c r="Z40"/>
      <c r="AA40"/>
      <c r="AB40"/>
      <c r="AC40"/>
      <c r="AD40"/>
      <c r="AE40"/>
      <c r="AF40"/>
      <c r="AG40"/>
      <c r="AH40"/>
      <c r="AI40"/>
    </row>
    <row r="41" spans="1:35" hidden="1" outlineLevel="4" x14ac:dyDescent="0.35">
      <c r="A41" s="6" t="s">
        <v>11</v>
      </c>
      <c r="B41" s="4">
        <v>3.0940562999999999E-4</v>
      </c>
      <c r="C41" s="4">
        <v>3.2027063000000003E-4</v>
      </c>
      <c r="D41" s="4">
        <v>0.23485873240999999</v>
      </c>
      <c r="E41" s="4">
        <v>3.5343750000000002E-4</v>
      </c>
      <c r="F41" s="4">
        <v>0.23584184617000001</v>
      </c>
      <c r="G41" s="4">
        <v>0.33759757546000002</v>
      </c>
      <c r="H41" s="4">
        <v>3.6562500000000001E-4</v>
      </c>
      <c r="I41" s="4">
        <v>0.34412653991999997</v>
      </c>
      <c r="J41" s="4">
        <v>3.6562500000000001E-4</v>
      </c>
      <c r="K41" s="4">
        <v>0.68245536537999996</v>
      </c>
      <c r="L41"/>
      <c r="M41"/>
      <c r="N41"/>
      <c r="O41"/>
      <c r="P41"/>
      <c r="Q41"/>
      <c r="R41"/>
      <c r="S41"/>
      <c r="T41"/>
      <c r="U41"/>
      <c r="V41"/>
      <c r="W41"/>
      <c r="X41"/>
      <c r="Y41"/>
      <c r="Z41"/>
      <c r="AA41"/>
      <c r="AB41"/>
      <c r="AC41"/>
      <c r="AD41"/>
      <c r="AE41"/>
      <c r="AF41"/>
      <c r="AG41"/>
      <c r="AH41"/>
      <c r="AI41"/>
    </row>
    <row r="42" spans="1:35" hidden="1" outlineLevel="4" x14ac:dyDescent="0.35">
      <c r="A42" s="6" t="s">
        <v>7</v>
      </c>
      <c r="B42" s="4"/>
      <c r="C42" s="4"/>
      <c r="D42" s="18">
        <v>118.67234882053999</v>
      </c>
      <c r="E42" s="4">
        <v>32.604760691380001</v>
      </c>
      <c r="F42" s="4">
        <f>D42+E42</f>
        <v>151.27710951192</v>
      </c>
      <c r="G42" s="4">
        <v>22.331798797329999</v>
      </c>
      <c r="H42" s="4">
        <v>6.21742500622</v>
      </c>
      <c r="I42" s="4">
        <v>22.331798797329999</v>
      </c>
      <c r="J42" s="4">
        <v>6.21742500622</v>
      </c>
      <c r="K42" s="4">
        <v>57.098447607099999</v>
      </c>
      <c r="L42"/>
      <c r="M42"/>
      <c r="N42"/>
      <c r="O42"/>
      <c r="P42"/>
      <c r="Q42"/>
      <c r="R42"/>
      <c r="S42"/>
      <c r="T42"/>
      <c r="U42"/>
      <c r="V42"/>
      <c r="W42"/>
      <c r="X42"/>
      <c r="Y42"/>
      <c r="Z42"/>
      <c r="AA42"/>
      <c r="AB42"/>
      <c r="AC42"/>
      <c r="AD42"/>
      <c r="AE42"/>
      <c r="AF42"/>
      <c r="AG42"/>
      <c r="AH42"/>
      <c r="AI42"/>
    </row>
    <row r="43" spans="1:35" outlineLevel="3" collapsed="1" x14ac:dyDescent="0.35">
      <c r="A43" s="37" t="s">
        <v>25</v>
      </c>
      <c r="B43" s="4">
        <f t="shared" ref="B43:K43" si="16">SUM(B44:B46)</f>
        <v>17.174847265959997</v>
      </c>
      <c r="C43" s="4">
        <f t="shared" si="16"/>
        <v>18.277677948209998</v>
      </c>
      <c r="D43" s="4">
        <f t="shared" si="16"/>
        <v>22.360327441500001</v>
      </c>
      <c r="E43" s="4">
        <f t="shared" si="16"/>
        <v>26.859495214199999</v>
      </c>
      <c r="F43" s="4">
        <f t="shared" si="16"/>
        <v>84.672347869870009</v>
      </c>
      <c r="G43" s="4">
        <f t="shared" si="16"/>
        <v>28.491335704800001</v>
      </c>
      <c r="H43" s="4">
        <f t="shared" si="16"/>
        <v>23.638800308219999</v>
      </c>
      <c r="I43" s="4">
        <f t="shared" si="16"/>
        <v>28.293013499680001</v>
      </c>
      <c r="J43" s="4">
        <f t="shared" si="16"/>
        <v>26.894437198959999</v>
      </c>
      <c r="K43" s="4">
        <f t="shared" si="16"/>
        <v>107.31758671166</v>
      </c>
      <c r="L43"/>
      <c r="M43"/>
      <c r="N43"/>
      <c r="O43"/>
      <c r="P43"/>
      <c r="Q43"/>
      <c r="R43"/>
      <c r="S43"/>
      <c r="T43"/>
      <c r="U43"/>
      <c r="V43"/>
      <c r="W43"/>
      <c r="X43"/>
      <c r="Y43"/>
      <c r="Z43"/>
      <c r="AA43"/>
      <c r="AB43"/>
      <c r="AC43"/>
      <c r="AD43"/>
      <c r="AE43"/>
      <c r="AF43"/>
      <c r="AG43"/>
      <c r="AH43"/>
      <c r="AI43"/>
    </row>
    <row r="44" spans="1:35" hidden="1" outlineLevel="4" x14ac:dyDescent="0.35">
      <c r="A44" s="6" t="s">
        <v>6</v>
      </c>
      <c r="B44" s="4">
        <v>1.9225305453199999</v>
      </c>
      <c r="C44" s="4">
        <v>4.1015928797000001</v>
      </c>
      <c r="D44" s="4">
        <v>2.7359312569299998</v>
      </c>
      <c r="E44" s="4">
        <v>7.9864399257600001</v>
      </c>
      <c r="F44" s="4">
        <v>16.746494607710002</v>
      </c>
      <c r="G44" s="4">
        <v>6.1286020614899996</v>
      </c>
      <c r="H44" s="4">
        <v>4.3268310945500001</v>
      </c>
      <c r="I44" s="4">
        <v>6.8698556924599998</v>
      </c>
      <c r="J44" s="4">
        <v>7.9928681431199999</v>
      </c>
      <c r="K44" s="4">
        <v>25.31815699162</v>
      </c>
      <c r="L44"/>
      <c r="M44"/>
      <c r="N44"/>
      <c r="O44"/>
      <c r="P44"/>
      <c r="Q44"/>
      <c r="R44"/>
      <c r="S44"/>
      <c r="T44"/>
      <c r="U44"/>
      <c r="V44"/>
      <c r="W44"/>
      <c r="X44"/>
      <c r="Y44"/>
      <c r="Z44"/>
      <c r="AA44"/>
      <c r="AB44"/>
      <c r="AC44"/>
      <c r="AD44"/>
      <c r="AE44"/>
      <c r="AF44"/>
      <c r="AG44"/>
      <c r="AH44"/>
      <c r="AI44"/>
    </row>
    <row r="45" spans="1:35" hidden="1" outlineLevel="4" x14ac:dyDescent="0.35">
      <c r="A45" s="6" t="s">
        <v>7</v>
      </c>
      <c r="B45" s="4">
        <v>7.3411128155499998</v>
      </c>
      <c r="C45" s="4">
        <v>5.74101862832</v>
      </c>
      <c r="D45" s="4">
        <v>9.3467089766800004</v>
      </c>
      <c r="E45" s="4">
        <v>7.8662537165300002</v>
      </c>
      <c r="F45" s="4">
        <v>30.29509413708</v>
      </c>
      <c r="G45" s="4">
        <v>11.10867756871</v>
      </c>
      <c r="H45" s="4">
        <v>8.8956734821799994</v>
      </c>
      <c r="I45" s="4">
        <v>11.15605936835</v>
      </c>
      <c r="J45" s="4">
        <v>8.8369636714300004</v>
      </c>
      <c r="K45" s="4">
        <v>39.99737409067</v>
      </c>
      <c r="L45"/>
      <c r="M45"/>
      <c r="N45"/>
      <c r="O45"/>
      <c r="P45"/>
      <c r="Q45"/>
      <c r="R45"/>
      <c r="S45"/>
      <c r="T45"/>
      <c r="U45"/>
      <c r="V45"/>
      <c r="W45"/>
      <c r="X45"/>
      <c r="Y45"/>
      <c r="Z45"/>
      <c r="AA45"/>
      <c r="AB45"/>
      <c r="AC45"/>
      <c r="AD45"/>
      <c r="AE45"/>
      <c r="AF45"/>
      <c r="AG45"/>
      <c r="AH45"/>
      <c r="AI45"/>
    </row>
    <row r="46" spans="1:35" hidden="1" outlineLevel="4" x14ac:dyDescent="0.35">
      <c r="A46" s="6" t="s">
        <v>12</v>
      </c>
      <c r="B46" s="4">
        <v>7.9112039050899998</v>
      </c>
      <c r="C46" s="4">
        <v>8.4350664401900008</v>
      </c>
      <c r="D46" s="4">
        <v>10.277687207890001</v>
      </c>
      <c r="E46" s="4">
        <v>11.00680157191</v>
      </c>
      <c r="F46" s="4">
        <v>37.630759125079997</v>
      </c>
      <c r="G46" s="4">
        <v>11.254056074599999</v>
      </c>
      <c r="H46" s="4">
        <v>10.416295731490001</v>
      </c>
      <c r="I46" s="4">
        <v>10.267098438870001</v>
      </c>
      <c r="J46" s="4">
        <v>10.064605384409999</v>
      </c>
      <c r="K46" s="4">
        <v>42.002055629369998</v>
      </c>
      <c r="L46"/>
      <c r="M46"/>
      <c r="N46"/>
      <c r="O46"/>
      <c r="P46"/>
      <c r="Q46"/>
      <c r="R46"/>
      <c r="S46"/>
      <c r="T46"/>
      <c r="U46"/>
      <c r="V46"/>
      <c r="W46"/>
      <c r="X46"/>
      <c r="Y46"/>
      <c r="Z46"/>
      <c r="AA46"/>
      <c r="AB46"/>
      <c r="AC46"/>
      <c r="AD46"/>
      <c r="AE46"/>
      <c r="AF46"/>
      <c r="AG46"/>
      <c r="AH46"/>
      <c r="AI46"/>
    </row>
    <row r="47" spans="1:35" outlineLevel="3" collapsed="1" x14ac:dyDescent="0.35">
      <c r="A47" s="5" t="s">
        <v>13</v>
      </c>
      <c r="B47" s="4">
        <f t="shared" ref="B47:K47" si="17">SUM(B48:B52)</f>
        <v>5.065341072E-2</v>
      </c>
      <c r="C47" s="4">
        <f t="shared" si="17"/>
        <v>4.71713997E-3</v>
      </c>
      <c r="D47" s="4">
        <f t="shared" si="17"/>
        <v>0.12296004816</v>
      </c>
      <c r="E47" s="4">
        <f t="shared" si="17"/>
        <v>0.76722697093000003</v>
      </c>
      <c r="F47" s="4">
        <f t="shared" si="17"/>
        <v>0.94555756977999994</v>
      </c>
      <c r="G47" s="4">
        <f t="shared" si="17"/>
        <v>0.13095309357000001</v>
      </c>
      <c r="H47" s="4">
        <f t="shared" si="17"/>
        <v>0.78775054349000007</v>
      </c>
      <c r="I47" s="4">
        <f t="shared" si="17"/>
        <v>0.12895793446000001</v>
      </c>
      <c r="J47" s="4">
        <f t="shared" si="17"/>
        <v>0.79514942021000001</v>
      </c>
      <c r="K47" s="4">
        <f t="shared" si="17"/>
        <v>1.8428109917300002</v>
      </c>
      <c r="L47"/>
      <c r="M47"/>
      <c r="N47"/>
      <c r="O47"/>
      <c r="P47"/>
      <c r="Q47"/>
      <c r="R47"/>
      <c r="S47"/>
      <c r="T47"/>
      <c r="U47"/>
      <c r="V47"/>
      <c r="W47"/>
      <c r="X47"/>
      <c r="Y47"/>
      <c r="Z47"/>
      <c r="AA47"/>
      <c r="AB47"/>
      <c r="AC47"/>
      <c r="AD47"/>
      <c r="AE47"/>
      <c r="AF47"/>
      <c r="AG47"/>
      <c r="AH47"/>
      <c r="AI47"/>
    </row>
    <row r="48" spans="1:35" hidden="1" outlineLevel="4" x14ac:dyDescent="0.35">
      <c r="A48" s="6" t="s">
        <v>14</v>
      </c>
      <c r="B48" s="4"/>
      <c r="C48" s="4">
        <v>0</v>
      </c>
      <c r="D48" s="4"/>
      <c r="E48" s="4">
        <v>0.26042591963</v>
      </c>
      <c r="F48" s="4">
        <v>0.26042591963</v>
      </c>
      <c r="G48" s="4"/>
      <c r="H48" s="4">
        <v>0.26940612380000001</v>
      </c>
      <c r="I48" s="4"/>
      <c r="J48" s="4">
        <v>0.27088637707000002</v>
      </c>
      <c r="K48" s="4">
        <v>0.54029250087000003</v>
      </c>
      <c r="L48"/>
      <c r="M48"/>
      <c r="N48"/>
      <c r="O48"/>
      <c r="P48"/>
      <c r="Q48"/>
      <c r="R48"/>
      <c r="S48"/>
      <c r="T48"/>
      <c r="U48"/>
      <c r="V48"/>
      <c r="W48"/>
      <c r="X48"/>
      <c r="Y48"/>
      <c r="Z48"/>
      <c r="AA48"/>
      <c r="AB48"/>
      <c r="AC48"/>
      <c r="AD48"/>
      <c r="AE48"/>
      <c r="AF48"/>
      <c r="AG48"/>
      <c r="AH48"/>
      <c r="AI48"/>
    </row>
    <row r="49" spans="1:35" hidden="1" outlineLevel="4" x14ac:dyDescent="0.35">
      <c r="A49" s="6" t="s">
        <v>6</v>
      </c>
      <c r="B49" s="4">
        <v>5.065341072E-2</v>
      </c>
      <c r="C49" s="4">
        <v>4.71713997E-3</v>
      </c>
      <c r="D49" s="4">
        <v>9.0812040730000002E-2</v>
      </c>
      <c r="E49" s="4">
        <v>3.7951985950000003E-2</v>
      </c>
      <c r="F49" s="4">
        <v>0.18413457737</v>
      </c>
      <c r="G49" s="4">
        <v>9.8220844589999995E-2</v>
      </c>
      <c r="H49" s="4">
        <v>4.0132340209999999E-2</v>
      </c>
      <c r="I49" s="4">
        <v>9.7254957880000006E-2</v>
      </c>
      <c r="J49" s="4">
        <v>4.37192203E-2</v>
      </c>
      <c r="K49" s="4">
        <v>0.27932736297999999</v>
      </c>
      <c r="L49"/>
      <c r="M49"/>
      <c r="N49"/>
      <c r="O49"/>
      <c r="P49"/>
      <c r="Q49"/>
      <c r="R49"/>
      <c r="S49"/>
      <c r="T49"/>
      <c r="U49"/>
      <c r="V49"/>
      <c r="W49"/>
      <c r="X49"/>
      <c r="Y49"/>
      <c r="Z49"/>
      <c r="AA49"/>
      <c r="AB49"/>
      <c r="AC49"/>
      <c r="AD49"/>
      <c r="AE49"/>
      <c r="AF49"/>
      <c r="AG49"/>
      <c r="AH49"/>
      <c r="AI49"/>
    </row>
    <row r="50" spans="1:35" hidden="1" outlineLevel="4" x14ac:dyDescent="0.35">
      <c r="A50" s="6" t="s">
        <v>11</v>
      </c>
      <c r="B50" s="4"/>
      <c r="C50" s="4">
        <v>0</v>
      </c>
      <c r="D50" s="4"/>
      <c r="E50" s="4">
        <v>3.5049277299999998E-3</v>
      </c>
      <c r="F50" s="4">
        <v>3.5049277299999998E-3</v>
      </c>
      <c r="G50" s="4"/>
      <c r="H50" s="4">
        <v>2.4039832100000002E-3</v>
      </c>
      <c r="I50" s="4"/>
      <c r="J50" s="4">
        <v>1.2085959600000001E-3</v>
      </c>
      <c r="K50" s="4">
        <v>3.6125791700000001E-3</v>
      </c>
      <c r="L50"/>
      <c r="M50"/>
      <c r="N50"/>
      <c r="O50"/>
      <c r="P50"/>
      <c r="Q50"/>
      <c r="R50"/>
      <c r="S50"/>
      <c r="T50"/>
      <c r="U50"/>
      <c r="V50"/>
      <c r="W50"/>
      <c r="X50"/>
      <c r="Y50"/>
      <c r="Z50"/>
      <c r="AA50"/>
      <c r="AB50"/>
      <c r="AC50"/>
      <c r="AD50"/>
      <c r="AE50"/>
      <c r="AF50"/>
      <c r="AG50"/>
      <c r="AH50"/>
      <c r="AI50"/>
    </row>
    <row r="51" spans="1:35" hidden="1" outlineLevel="4" x14ac:dyDescent="0.35">
      <c r="A51" s="6" t="s">
        <v>15</v>
      </c>
      <c r="B51" s="4">
        <v>0</v>
      </c>
      <c r="C51" s="4">
        <v>0</v>
      </c>
      <c r="D51" s="4">
        <v>3.214800743E-2</v>
      </c>
      <c r="E51" s="4">
        <v>0.19174038529000001</v>
      </c>
      <c r="F51" s="4">
        <v>0.22388839272</v>
      </c>
      <c r="G51" s="4">
        <v>3.2732248980000003E-2</v>
      </c>
      <c r="H51" s="4">
        <v>0.19431638974000001</v>
      </c>
      <c r="I51" s="4">
        <v>3.170297658E-2</v>
      </c>
      <c r="J51" s="4">
        <v>0.19629686269999999</v>
      </c>
      <c r="K51" s="4">
        <v>0.45504847799999998</v>
      </c>
      <c r="L51"/>
      <c r="M51"/>
      <c r="N51"/>
      <c r="O51"/>
      <c r="P51"/>
      <c r="Q51"/>
      <c r="R51"/>
      <c r="S51"/>
      <c r="T51"/>
      <c r="U51"/>
      <c r="V51"/>
      <c r="W51"/>
      <c r="X51"/>
      <c r="Y51"/>
      <c r="Z51"/>
      <c r="AA51"/>
      <c r="AB51"/>
      <c r="AC51"/>
      <c r="AD51"/>
      <c r="AE51"/>
      <c r="AF51"/>
      <c r="AG51"/>
      <c r="AH51"/>
      <c r="AI51"/>
    </row>
    <row r="52" spans="1:35" hidden="1" outlineLevel="4" x14ac:dyDescent="0.35">
      <c r="A52" s="6" t="s">
        <v>7</v>
      </c>
      <c r="B52" s="4"/>
      <c r="C52" s="4">
        <v>0</v>
      </c>
      <c r="D52" s="4"/>
      <c r="E52" s="4">
        <v>0.27360375233000001</v>
      </c>
      <c r="F52" s="4">
        <v>0.27360375233000001</v>
      </c>
      <c r="G52" s="4"/>
      <c r="H52" s="4">
        <v>0.28149170653</v>
      </c>
      <c r="I52" s="4"/>
      <c r="J52" s="4">
        <v>0.28303836418</v>
      </c>
      <c r="K52" s="4">
        <v>0.56453007071000005</v>
      </c>
      <c r="L52"/>
      <c r="M52"/>
      <c r="N52"/>
      <c r="O52"/>
      <c r="P52"/>
      <c r="Q52"/>
      <c r="R52"/>
      <c r="S52"/>
      <c r="T52"/>
      <c r="U52"/>
      <c r="V52"/>
      <c r="W52"/>
      <c r="X52"/>
      <c r="Y52"/>
      <c r="Z52"/>
      <c r="AA52"/>
      <c r="AB52"/>
      <c r="AC52"/>
      <c r="AD52"/>
      <c r="AE52"/>
      <c r="AF52"/>
      <c r="AG52"/>
      <c r="AH52"/>
      <c r="AI52"/>
    </row>
    <row r="53" spans="1:35" outlineLevel="3" collapsed="1" x14ac:dyDescent="0.35">
      <c r="A53" s="5" t="s">
        <v>8</v>
      </c>
      <c r="B53" s="4">
        <f t="shared" ref="B53:K53" si="18">SUM(B54:B58)</f>
        <v>0.16219883364000001</v>
      </c>
      <c r="C53" s="4">
        <f t="shared" si="18"/>
        <v>2.2258106229999998E-2</v>
      </c>
      <c r="D53" s="4">
        <f t="shared" si="18"/>
        <v>34.840072487619999</v>
      </c>
      <c r="E53" s="4">
        <f t="shared" si="18"/>
        <v>1.7383925550200001</v>
      </c>
      <c r="F53" s="4">
        <f t="shared" si="18"/>
        <v>36.762921982510001</v>
      </c>
      <c r="G53" s="4">
        <f t="shared" si="18"/>
        <v>0.11246148865000001</v>
      </c>
      <c r="H53" s="4">
        <f t="shared" si="18"/>
        <v>18.83644005032</v>
      </c>
      <c r="I53" s="4">
        <f t="shared" si="18"/>
        <v>2.792475002E-2</v>
      </c>
      <c r="J53" s="4">
        <f t="shared" si="18"/>
        <v>4.3826625040000004E-2</v>
      </c>
      <c r="K53" s="4">
        <f t="shared" si="18"/>
        <v>19.020652914029998</v>
      </c>
      <c r="L53"/>
      <c r="M53"/>
      <c r="N53"/>
      <c r="O53"/>
      <c r="P53"/>
      <c r="Q53"/>
      <c r="R53"/>
      <c r="S53"/>
      <c r="T53"/>
      <c r="U53"/>
      <c r="V53"/>
      <c r="W53"/>
      <c r="X53"/>
      <c r="Y53"/>
      <c r="Z53"/>
      <c r="AA53"/>
      <c r="AB53"/>
      <c r="AC53"/>
      <c r="AD53"/>
      <c r="AE53"/>
      <c r="AF53"/>
      <c r="AG53"/>
      <c r="AH53"/>
      <c r="AI53"/>
    </row>
    <row r="54" spans="1:35" hidden="1" outlineLevel="4" x14ac:dyDescent="0.35">
      <c r="A54" s="6" t="s">
        <v>6</v>
      </c>
      <c r="B54" s="4">
        <v>3.3701173899999999E-3</v>
      </c>
      <c r="C54" s="4">
        <v>1.84215128E-3</v>
      </c>
      <c r="D54" s="4">
        <v>2.70281433E-3</v>
      </c>
      <c r="E54" s="4">
        <v>2.6078249999999998E-3</v>
      </c>
      <c r="F54" s="4">
        <v>1.0522907999999999E-2</v>
      </c>
      <c r="G54" s="4">
        <v>1.9620000000000002E-3</v>
      </c>
      <c r="H54" s="4">
        <v>9.810000000000001E-4</v>
      </c>
      <c r="I54" s="4">
        <v>9.810000000000001E-4</v>
      </c>
      <c r="J54" s="4">
        <v>9.810000000000001E-4</v>
      </c>
      <c r="K54" s="4">
        <v>4.9049999999999996E-3</v>
      </c>
      <c r="L54"/>
      <c r="M54"/>
      <c r="N54"/>
      <c r="O54"/>
      <c r="P54"/>
      <c r="Q54"/>
      <c r="R54"/>
      <c r="S54"/>
      <c r="T54"/>
      <c r="U54"/>
      <c r="V54"/>
      <c r="W54"/>
      <c r="X54"/>
      <c r="Y54"/>
      <c r="Z54"/>
      <c r="AA54"/>
      <c r="AB54"/>
      <c r="AC54"/>
      <c r="AD54"/>
      <c r="AE54"/>
      <c r="AF54"/>
      <c r="AG54"/>
      <c r="AH54"/>
      <c r="AI54"/>
    </row>
    <row r="55" spans="1:35" hidden="1" outlineLevel="4" x14ac:dyDescent="0.35">
      <c r="A55" s="6" t="s">
        <v>11</v>
      </c>
      <c r="B55" s="4">
        <v>4.7549990610000002E-2</v>
      </c>
      <c r="C55" s="4"/>
      <c r="D55" s="4"/>
      <c r="E55" s="4"/>
      <c r="F55" s="4">
        <v>4.7549990610000002E-2</v>
      </c>
      <c r="G55" s="4"/>
      <c r="H55" s="4"/>
      <c r="I55" s="4"/>
      <c r="J55" s="4"/>
      <c r="K55" s="4"/>
      <c r="L55"/>
      <c r="M55"/>
      <c r="N55"/>
      <c r="O55"/>
      <c r="P55"/>
      <c r="Q55"/>
      <c r="R55"/>
      <c r="S55"/>
      <c r="T55"/>
      <c r="U55"/>
      <c r="V55"/>
      <c r="W55"/>
      <c r="X55"/>
      <c r="Y55"/>
      <c r="Z55"/>
      <c r="AA55"/>
      <c r="AB55"/>
      <c r="AC55"/>
      <c r="AD55"/>
      <c r="AE55"/>
      <c r="AF55"/>
      <c r="AG55"/>
      <c r="AH55"/>
      <c r="AI55"/>
    </row>
    <row r="56" spans="1:35" hidden="1" outlineLevel="4" x14ac:dyDescent="0.35">
      <c r="A56" s="6" t="s">
        <v>15</v>
      </c>
      <c r="B56" s="4"/>
      <c r="C56" s="4"/>
      <c r="D56" s="4"/>
      <c r="E56" s="4">
        <v>1.877025E-3</v>
      </c>
      <c r="F56" s="4">
        <v>1.877025E-3</v>
      </c>
      <c r="G56" s="4"/>
      <c r="H56" s="4"/>
      <c r="I56" s="4"/>
      <c r="J56" s="4"/>
      <c r="K56" s="4"/>
      <c r="L56"/>
      <c r="M56"/>
      <c r="N56"/>
      <c r="O56"/>
      <c r="P56"/>
      <c r="Q56"/>
      <c r="R56"/>
      <c r="S56"/>
      <c r="T56"/>
      <c r="U56"/>
      <c r="V56"/>
      <c r="W56"/>
      <c r="X56"/>
      <c r="Y56"/>
      <c r="Z56"/>
      <c r="AA56"/>
      <c r="AB56"/>
      <c r="AC56"/>
      <c r="AD56"/>
      <c r="AE56"/>
      <c r="AF56"/>
      <c r="AG56"/>
      <c r="AH56"/>
      <c r="AI56"/>
    </row>
    <row r="57" spans="1:35" hidden="1" outlineLevel="4" x14ac:dyDescent="0.35">
      <c r="A57" s="6" t="s">
        <v>4</v>
      </c>
      <c r="B57" s="4"/>
      <c r="C57" s="4">
        <v>5.8321600000000004E-6</v>
      </c>
      <c r="D57" s="4"/>
      <c r="E57" s="4"/>
      <c r="F57" s="4">
        <v>5.8321600000000004E-6</v>
      </c>
      <c r="G57" s="4"/>
      <c r="H57" s="4">
        <v>6.4999999999999996E-6</v>
      </c>
      <c r="I57" s="4"/>
      <c r="J57" s="4"/>
      <c r="K57" s="4">
        <v>6.4999999999999996E-6</v>
      </c>
      <c r="L57"/>
      <c r="M57"/>
      <c r="N57"/>
      <c r="O57"/>
      <c r="P57"/>
      <c r="Q57"/>
      <c r="R57"/>
      <c r="S57"/>
      <c r="T57"/>
      <c r="U57"/>
      <c r="V57"/>
      <c r="W57"/>
      <c r="X57"/>
      <c r="Y57"/>
      <c r="Z57"/>
      <c r="AA57"/>
      <c r="AB57"/>
      <c r="AC57"/>
      <c r="AD57"/>
      <c r="AE57"/>
      <c r="AF57"/>
      <c r="AG57"/>
      <c r="AH57"/>
      <c r="AI57"/>
    </row>
    <row r="58" spans="1:35" hidden="1" outlineLevel="4" x14ac:dyDescent="0.35">
      <c r="A58" s="6" t="s">
        <v>7</v>
      </c>
      <c r="B58" s="4">
        <v>0.11127872564000001</v>
      </c>
      <c r="C58" s="4">
        <v>2.0410122789999999E-2</v>
      </c>
      <c r="D58" s="39">
        <v>34.837369673289999</v>
      </c>
      <c r="E58" s="4">
        <v>1.73390770502</v>
      </c>
      <c r="F58" s="4">
        <v>36.702966226740003</v>
      </c>
      <c r="G58" s="4">
        <v>0.11049948865000001</v>
      </c>
      <c r="H58" s="4">
        <v>18.835452550319999</v>
      </c>
      <c r="I58" s="4">
        <v>2.6943750020000001E-2</v>
      </c>
      <c r="J58" s="4">
        <v>4.2845625040000002E-2</v>
      </c>
      <c r="K58" s="4">
        <v>19.01574141403</v>
      </c>
      <c r="L58"/>
      <c r="M58"/>
      <c r="N58"/>
      <c r="O58"/>
      <c r="P58"/>
      <c r="Q58"/>
      <c r="R58"/>
      <c r="S58"/>
      <c r="T58"/>
      <c r="U58"/>
      <c r="V58"/>
      <c r="W58"/>
      <c r="X58"/>
      <c r="Y58"/>
      <c r="Z58"/>
      <c r="AA58"/>
      <c r="AB58"/>
      <c r="AC58"/>
      <c r="AD58"/>
      <c r="AE58"/>
      <c r="AF58"/>
      <c r="AG58"/>
      <c r="AH58"/>
      <c r="AI58"/>
    </row>
    <row r="59" spans="1:35" ht="46.5" customHeight="1" x14ac:dyDescent="0.35">
      <c r="A59" s="42" t="s">
        <v>26</v>
      </c>
      <c r="B59" s="42"/>
      <c r="C59" s="42"/>
      <c r="D59" s="42"/>
      <c r="E59" s="42"/>
      <c r="F59" s="42"/>
      <c r="G59" s="42"/>
      <c r="H59" s="42"/>
      <c r="I59" s="42"/>
      <c r="J59" s="42"/>
      <c r="K59" s="42"/>
      <c r="L59"/>
      <c r="M59"/>
      <c r="N59"/>
      <c r="O59"/>
      <c r="P59"/>
      <c r="Q59"/>
      <c r="R59"/>
      <c r="S59"/>
      <c r="T59"/>
      <c r="U59"/>
      <c r="V59"/>
      <c r="W59"/>
      <c r="X59"/>
      <c r="Y59"/>
      <c r="Z59"/>
      <c r="AA59"/>
      <c r="AB59"/>
      <c r="AC59"/>
      <c r="AD59"/>
      <c r="AE59"/>
      <c r="AF59"/>
      <c r="AG59"/>
      <c r="AH59"/>
      <c r="AI59"/>
    </row>
    <row r="61" spans="1:35" s="29" customFormat="1" x14ac:dyDescent="0.35">
      <c r="A61" s="3"/>
      <c r="B61" s="28">
        <v>2026</v>
      </c>
      <c r="C61" s="28">
        <v>2027</v>
      </c>
      <c r="D61" s="28">
        <v>2028</v>
      </c>
      <c r="E61" s="28">
        <v>2029</v>
      </c>
      <c r="F61" s="28">
        <v>2030</v>
      </c>
      <c r="G61" s="28">
        <v>2031</v>
      </c>
      <c r="H61" s="28">
        <v>2032</v>
      </c>
      <c r="I61" s="28">
        <v>2033</v>
      </c>
      <c r="J61" s="28">
        <v>2034</v>
      </c>
      <c r="K61" s="28">
        <v>2035</v>
      </c>
      <c r="L61" s="28">
        <v>2036</v>
      </c>
      <c r="M61" s="28">
        <v>2037</v>
      </c>
    </row>
    <row r="62" spans="1:35" s="22" customFormat="1" x14ac:dyDescent="0.35">
      <c r="A62" s="23" t="s">
        <v>0</v>
      </c>
      <c r="B62" s="21">
        <f t="shared" ref="B62:M62" si="19">B63+B80</f>
        <v>712.33530069257995</v>
      </c>
      <c r="C62" s="21">
        <f t="shared" si="19"/>
        <v>612.33681794404993</v>
      </c>
      <c r="D62" s="21">
        <f t="shared" si="19"/>
        <v>521.81520826124006</v>
      </c>
      <c r="E62" s="21">
        <f t="shared" si="19"/>
        <v>501.06473808849</v>
      </c>
      <c r="F62" s="21">
        <f t="shared" si="19"/>
        <v>433.72879793699002</v>
      </c>
      <c r="G62" s="21">
        <f t="shared" si="19"/>
        <v>457.16222707673006</v>
      </c>
      <c r="H62" s="21">
        <f t="shared" si="19"/>
        <v>420.79089397924997</v>
      </c>
      <c r="I62" s="21">
        <f t="shared" si="19"/>
        <v>369.70713473630002</v>
      </c>
      <c r="J62" s="21">
        <f t="shared" si="19"/>
        <v>330.32636608871996</v>
      </c>
      <c r="K62" s="21">
        <f t="shared" si="19"/>
        <v>419.09931613550003</v>
      </c>
      <c r="L62" s="21">
        <f t="shared" si="19"/>
        <v>294.82646505846992</v>
      </c>
      <c r="M62" s="21">
        <f t="shared" si="19"/>
        <v>326.90757522235998</v>
      </c>
    </row>
    <row r="63" spans="1:35" s="22" customFormat="1" outlineLevel="1" x14ac:dyDescent="0.35">
      <c r="A63" s="24" t="s">
        <v>1</v>
      </c>
      <c r="B63" s="25">
        <f t="shared" ref="B63:M63" si="20">B64+B71</f>
        <v>292.93449955681001</v>
      </c>
      <c r="C63" s="25">
        <f t="shared" si="20"/>
        <v>230.59614042045001</v>
      </c>
      <c r="D63" s="25">
        <f t="shared" si="20"/>
        <v>122.06287009296001</v>
      </c>
      <c r="E63" s="25">
        <f t="shared" si="20"/>
        <v>101.49496748828999</v>
      </c>
      <c r="F63" s="25">
        <f t="shared" si="20"/>
        <v>111.87875086216</v>
      </c>
      <c r="G63" s="25">
        <f t="shared" si="20"/>
        <v>129.69418513515001</v>
      </c>
      <c r="H63" s="25">
        <f t="shared" si="20"/>
        <v>111.96513092126</v>
      </c>
      <c r="I63" s="25">
        <f t="shared" si="20"/>
        <v>116.56922992549001</v>
      </c>
      <c r="J63" s="25">
        <f t="shared" si="20"/>
        <v>99.804899316960004</v>
      </c>
      <c r="K63" s="25">
        <f t="shared" si="20"/>
        <v>116.58235927776001</v>
      </c>
      <c r="L63" s="25">
        <f t="shared" si="20"/>
        <v>130.55585266999998</v>
      </c>
      <c r="M63" s="25">
        <f t="shared" si="20"/>
        <v>168.683360808</v>
      </c>
    </row>
    <row r="64" spans="1:35" s="22" customFormat="1" outlineLevel="2" x14ac:dyDescent="0.35">
      <c r="A64" s="26" t="s">
        <v>2</v>
      </c>
      <c r="B64" s="27">
        <f t="shared" ref="B64:M64" si="21">B65+B67</f>
        <v>164.69889706732999</v>
      </c>
      <c r="C64" s="27">
        <f t="shared" si="21"/>
        <v>126.80785969579</v>
      </c>
      <c r="D64" s="27">
        <f t="shared" si="21"/>
        <v>40.041422522480005</v>
      </c>
      <c r="E64" s="27">
        <f t="shared" si="21"/>
        <v>24.512932522480003</v>
      </c>
      <c r="F64" s="27">
        <f t="shared" si="21"/>
        <v>37.050053522479999</v>
      </c>
      <c r="G64" s="27">
        <f t="shared" si="21"/>
        <v>58.191050511589999</v>
      </c>
      <c r="H64" s="27">
        <f t="shared" si="21"/>
        <v>45.030951522480002</v>
      </c>
      <c r="I64" s="27">
        <f t="shared" si="21"/>
        <v>52.980116522480003</v>
      </c>
      <c r="J64" s="27">
        <f t="shared" si="21"/>
        <v>42.22999652248</v>
      </c>
      <c r="K64" s="27">
        <f t="shared" si="21"/>
        <v>64.069996522980006</v>
      </c>
      <c r="L64" s="27">
        <f t="shared" si="21"/>
        <v>83.921043999999995</v>
      </c>
      <c r="M64" s="27">
        <f t="shared" si="21"/>
        <v>132.09774400000001</v>
      </c>
    </row>
    <row r="65" spans="1:13" s="15" customFormat="1" outlineLevel="3" collapsed="1" x14ac:dyDescent="0.35">
      <c r="A65" s="19" t="s">
        <v>3</v>
      </c>
      <c r="B65" s="18">
        <f t="shared" ref="B65:M65" si="22">SUM(B66:B66)</f>
        <v>0.13225252248</v>
      </c>
      <c r="C65" s="18">
        <f t="shared" si="22"/>
        <v>0.13225252248</v>
      </c>
      <c r="D65" s="18">
        <f t="shared" si="22"/>
        <v>0.13225252248</v>
      </c>
      <c r="E65" s="18">
        <f t="shared" si="22"/>
        <v>0.13225252248</v>
      </c>
      <c r="F65" s="18">
        <f t="shared" si="22"/>
        <v>0.13225252248</v>
      </c>
      <c r="G65" s="18">
        <f t="shared" si="22"/>
        <v>0.13225252248</v>
      </c>
      <c r="H65" s="18">
        <f t="shared" si="22"/>
        <v>0.13225252248</v>
      </c>
      <c r="I65" s="18">
        <f t="shared" si="22"/>
        <v>0.13225252248</v>
      </c>
      <c r="J65" s="18">
        <f t="shared" si="22"/>
        <v>0.13225252248</v>
      </c>
      <c r="K65" s="18">
        <f t="shared" si="22"/>
        <v>0.13225252298000001</v>
      </c>
      <c r="L65" s="18">
        <f t="shared" si="22"/>
        <v>0</v>
      </c>
      <c r="M65" s="18">
        <f t="shared" si="22"/>
        <v>0</v>
      </c>
    </row>
    <row r="66" spans="1:13" s="15" customFormat="1" hidden="1" outlineLevel="4" x14ac:dyDescent="0.35">
      <c r="A66" s="20" t="s">
        <v>4</v>
      </c>
      <c r="B66" s="18">
        <v>0.13225252248</v>
      </c>
      <c r="C66" s="18">
        <v>0.13225252248</v>
      </c>
      <c r="D66" s="18">
        <v>0.13225252248</v>
      </c>
      <c r="E66" s="18">
        <v>0.13225252248</v>
      </c>
      <c r="F66" s="18">
        <v>0.13225252248</v>
      </c>
      <c r="G66" s="18">
        <v>0.13225252248</v>
      </c>
      <c r="H66" s="18">
        <v>0.13225252248</v>
      </c>
      <c r="I66" s="18">
        <v>0.13225252248</v>
      </c>
      <c r="J66" s="18">
        <v>0.13225252248</v>
      </c>
      <c r="K66" s="18">
        <v>0.13225252298000001</v>
      </c>
      <c r="L66" s="18"/>
      <c r="M66" s="18"/>
    </row>
    <row r="67" spans="1:13" s="15" customFormat="1" outlineLevel="3" collapsed="1" x14ac:dyDescent="0.35">
      <c r="A67" s="19" t="s">
        <v>5</v>
      </c>
      <c r="B67" s="18">
        <f t="shared" ref="B67:M67" si="23">SUM(B68:B70)</f>
        <v>164.56664454484999</v>
      </c>
      <c r="C67" s="18">
        <f t="shared" si="23"/>
        <v>126.67560717331</v>
      </c>
      <c r="D67" s="18">
        <f t="shared" si="23"/>
        <v>39.909170000000003</v>
      </c>
      <c r="E67" s="18">
        <f t="shared" si="23"/>
        <v>24.380680000000002</v>
      </c>
      <c r="F67" s="18">
        <f t="shared" si="23"/>
        <v>36.917800999999997</v>
      </c>
      <c r="G67" s="18">
        <f t="shared" si="23"/>
        <v>58.058797989109998</v>
      </c>
      <c r="H67" s="18">
        <f t="shared" si="23"/>
        <v>44.898699000000001</v>
      </c>
      <c r="I67" s="18">
        <f t="shared" si="23"/>
        <v>52.847864000000001</v>
      </c>
      <c r="J67" s="18">
        <f t="shared" si="23"/>
        <v>42.097743999999999</v>
      </c>
      <c r="K67" s="18">
        <f t="shared" si="23"/>
        <v>63.937744000000002</v>
      </c>
      <c r="L67" s="18">
        <f t="shared" si="23"/>
        <v>83.921043999999995</v>
      </c>
      <c r="M67" s="18">
        <f t="shared" si="23"/>
        <v>132.09774400000001</v>
      </c>
    </row>
    <row r="68" spans="1:13" s="15" customFormat="1" hidden="1" outlineLevel="4" x14ac:dyDescent="0.35">
      <c r="A68" s="20" t="s">
        <v>6</v>
      </c>
      <c r="B68" s="18"/>
      <c r="C68" s="18"/>
      <c r="D68" s="18"/>
      <c r="E68" s="18"/>
      <c r="F68" s="18"/>
      <c r="G68" s="18"/>
      <c r="H68" s="18"/>
      <c r="I68" s="18"/>
      <c r="J68" s="18"/>
      <c r="K68" s="18"/>
      <c r="L68" s="18"/>
      <c r="M68" s="18"/>
    </row>
    <row r="69" spans="1:13" s="15" customFormat="1" hidden="1" outlineLevel="4" x14ac:dyDescent="0.35">
      <c r="A69" s="20" t="s">
        <v>4</v>
      </c>
      <c r="B69" s="18">
        <v>164.56664454484999</v>
      </c>
      <c r="C69" s="18">
        <v>126.67560717331</v>
      </c>
      <c r="D69" s="18">
        <v>39.909170000000003</v>
      </c>
      <c r="E69" s="18">
        <v>24.380680000000002</v>
      </c>
      <c r="F69" s="18">
        <v>36.917800999999997</v>
      </c>
      <c r="G69" s="18">
        <v>58.058797989109998</v>
      </c>
      <c r="H69" s="18">
        <v>44.898699000000001</v>
      </c>
      <c r="I69" s="18">
        <v>52.847864000000001</v>
      </c>
      <c r="J69" s="18">
        <v>42.097743999999999</v>
      </c>
      <c r="K69" s="18">
        <v>63.937744000000002</v>
      </c>
      <c r="L69" s="18">
        <v>83.921043999999995</v>
      </c>
      <c r="M69" s="18">
        <v>132.09774400000001</v>
      </c>
    </row>
    <row r="70" spans="1:13" s="15" customFormat="1" hidden="1" outlineLevel="4" x14ac:dyDescent="0.35">
      <c r="A70" s="20" t="s">
        <v>7</v>
      </c>
      <c r="B70" s="18"/>
      <c r="C70" s="18"/>
      <c r="D70" s="18"/>
      <c r="E70" s="18"/>
      <c r="F70" s="18"/>
      <c r="G70" s="18"/>
      <c r="H70" s="18"/>
      <c r="I70" s="18"/>
      <c r="J70" s="18"/>
      <c r="K70" s="18"/>
      <c r="L70" s="18"/>
      <c r="M70" s="18"/>
    </row>
    <row r="71" spans="1:13" s="22" customFormat="1" outlineLevel="2" x14ac:dyDescent="0.35">
      <c r="A71" s="34" t="s">
        <v>24</v>
      </c>
      <c r="B71" s="27">
        <f t="shared" ref="B71:M71" si="24">B72+B74+B76</f>
        <v>128.23560248948002</v>
      </c>
      <c r="C71" s="27">
        <f t="shared" si="24"/>
        <v>103.78828072466</v>
      </c>
      <c r="D71" s="27">
        <f t="shared" si="24"/>
        <v>82.021447570480007</v>
      </c>
      <c r="E71" s="27">
        <f t="shared" si="24"/>
        <v>76.982034965809987</v>
      </c>
      <c r="F71" s="27">
        <f t="shared" si="24"/>
        <v>74.828697339680005</v>
      </c>
      <c r="G71" s="27">
        <f t="shared" si="24"/>
        <v>71.503134623560001</v>
      </c>
      <c r="H71" s="27">
        <f t="shared" si="24"/>
        <v>66.934179398780003</v>
      </c>
      <c r="I71" s="27">
        <f t="shared" si="24"/>
        <v>63.589113403010003</v>
      </c>
      <c r="J71" s="27">
        <f t="shared" si="24"/>
        <v>57.574902794480003</v>
      </c>
      <c r="K71" s="27">
        <f t="shared" si="24"/>
        <v>52.51236275478</v>
      </c>
      <c r="L71" s="27">
        <f t="shared" si="24"/>
        <v>46.634808669999998</v>
      </c>
      <c r="M71" s="27">
        <f t="shared" si="24"/>
        <v>36.585616807999997</v>
      </c>
    </row>
    <row r="72" spans="1:13" s="15" customFormat="1" outlineLevel="3" collapsed="1" x14ac:dyDescent="0.35">
      <c r="A72" s="19" t="s">
        <v>3</v>
      </c>
      <c r="B72" s="18">
        <f t="shared" ref="B72:M72" si="25">SUM(B73:B73)</f>
        <v>6.3630674289999994E-2</v>
      </c>
      <c r="C72" s="18">
        <f t="shared" si="25"/>
        <v>5.7018048170000002E-2</v>
      </c>
      <c r="D72" s="18">
        <f t="shared" si="25"/>
        <v>5.0412240580000003E-2</v>
      </c>
      <c r="E72" s="18">
        <f t="shared" si="25"/>
        <v>4.3792795910000001E-2</v>
      </c>
      <c r="F72" s="18">
        <f t="shared" si="25"/>
        <v>3.7180169780000001E-2</v>
      </c>
      <c r="G72" s="18">
        <f t="shared" si="25"/>
        <v>3.0567543660000002E-2</v>
      </c>
      <c r="H72" s="18">
        <f t="shared" si="25"/>
        <v>2.3961736080000001E-2</v>
      </c>
      <c r="I72" s="18">
        <f t="shared" si="25"/>
        <v>1.7342291409999998E-2</v>
      </c>
      <c r="J72" s="18">
        <f t="shared" si="25"/>
        <v>1.072966528E-2</v>
      </c>
      <c r="K72" s="18">
        <f t="shared" si="25"/>
        <v>4.1170391799999996E-3</v>
      </c>
      <c r="L72" s="18">
        <f t="shared" si="25"/>
        <v>0</v>
      </c>
      <c r="M72" s="18">
        <f t="shared" si="25"/>
        <v>0</v>
      </c>
    </row>
    <row r="73" spans="1:13" s="15" customFormat="1" hidden="1" outlineLevel="4" x14ac:dyDescent="0.35">
      <c r="A73" s="20" t="s">
        <v>4</v>
      </c>
      <c r="B73" s="18">
        <v>6.3630674289999994E-2</v>
      </c>
      <c r="C73" s="18">
        <v>5.7018048170000002E-2</v>
      </c>
      <c r="D73" s="18">
        <v>5.0412240580000003E-2</v>
      </c>
      <c r="E73" s="18">
        <v>4.3792795910000001E-2</v>
      </c>
      <c r="F73" s="18">
        <v>3.7180169780000001E-2</v>
      </c>
      <c r="G73" s="18">
        <v>3.0567543660000002E-2</v>
      </c>
      <c r="H73" s="18">
        <v>2.3961736080000001E-2</v>
      </c>
      <c r="I73" s="18">
        <v>1.7342291409999998E-2</v>
      </c>
      <c r="J73" s="18">
        <v>1.072966528E-2</v>
      </c>
      <c r="K73" s="18">
        <v>4.1170391799999996E-3</v>
      </c>
      <c r="L73" s="18"/>
      <c r="M73" s="18"/>
    </row>
    <row r="74" spans="1:13" s="15" customFormat="1" outlineLevel="3" collapsed="1" x14ac:dyDescent="0.35">
      <c r="A74" s="19" t="s">
        <v>8</v>
      </c>
      <c r="B74" s="18">
        <f t="shared" ref="B74:M74" si="26">SUM(B75:B75)</f>
        <v>2.5000000000000001E-4</v>
      </c>
      <c r="C74" s="18">
        <f t="shared" si="26"/>
        <v>2.5000000000000001E-4</v>
      </c>
      <c r="D74" s="18">
        <f t="shared" si="26"/>
        <v>0</v>
      </c>
      <c r="E74" s="18">
        <f t="shared" si="26"/>
        <v>0</v>
      </c>
      <c r="F74" s="18">
        <f t="shared" si="26"/>
        <v>0</v>
      </c>
      <c r="G74" s="18">
        <f t="shared" si="26"/>
        <v>0</v>
      </c>
      <c r="H74" s="18">
        <f t="shared" si="26"/>
        <v>0</v>
      </c>
      <c r="I74" s="18">
        <f t="shared" si="26"/>
        <v>0</v>
      </c>
      <c r="J74" s="18">
        <f t="shared" si="26"/>
        <v>0</v>
      </c>
      <c r="K74" s="18">
        <f t="shared" si="26"/>
        <v>0</v>
      </c>
      <c r="L74" s="18">
        <f t="shared" si="26"/>
        <v>0</v>
      </c>
      <c r="M74" s="18">
        <f t="shared" si="26"/>
        <v>0</v>
      </c>
    </row>
    <row r="75" spans="1:13" s="15" customFormat="1" hidden="1" outlineLevel="4" x14ac:dyDescent="0.35">
      <c r="A75" s="20" t="s">
        <v>4</v>
      </c>
      <c r="B75" s="18">
        <v>2.5000000000000001E-4</v>
      </c>
      <c r="C75" s="18">
        <v>2.5000000000000001E-4</v>
      </c>
      <c r="D75" s="18"/>
      <c r="E75" s="18"/>
      <c r="F75" s="18"/>
      <c r="G75" s="18"/>
      <c r="H75" s="18"/>
      <c r="I75" s="18"/>
      <c r="J75" s="18"/>
      <c r="K75" s="18"/>
      <c r="L75" s="18"/>
      <c r="M75" s="18"/>
    </row>
    <row r="76" spans="1:13" s="15" customFormat="1" outlineLevel="3" collapsed="1" x14ac:dyDescent="0.35">
      <c r="A76" s="19" t="s">
        <v>5</v>
      </c>
      <c r="B76" s="18">
        <f t="shared" ref="B76:M76" si="27">SUM(B77:B79)</f>
        <v>128.17172181519001</v>
      </c>
      <c r="C76" s="18">
        <f t="shared" si="27"/>
        <v>103.73101267649</v>
      </c>
      <c r="D76" s="18">
        <f t="shared" si="27"/>
        <v>81.971035329900005</v>
      </c>
      <c r="E76" s="18">
        <f t="shared" si="27"/>
        <v>76.938242169899993</v>
      </c>
      <c r="F76" s="18">
        <f t="shared" si="27"/>
        <v>74.791517169900004</v>
      </c>
      <c r="G76" s="18">
        <f t="shared" si="27"/>
        <v>71.472567079900003</v>
      </c>
      <c r="H76" s="18">
        <f t="shared" si="27"/>
        <v>66.910217662700006</v>
      </c>
      <c r="I76" s="18">
        <f t="shared" si="27"/>
        <v>63.5717711116</v>
      </c>
      <c r="J76" s="18">
        <f t="shared" si="27"/>
        <v>57.5641731292</v>
      </c>
      <c r="K76" s="18">
        <f t="shared" si="27"/>
        <v>52.508245715599998</v>
      </c>
      <c r="L76" s="18">
        <f t="shared" si="27"/>
        <v>46.634808669999998</v>
      </c>
      <c r="M76" s="18">
        <f t="shared" si="27"/>
        <v>36.585616807999997</v>
      </c>
    </row>
    <row r="77" spans="1:13" s="15" customFormat="1" hidden="1" outlineLevel="4" x14ac:dyDescent="0.35">
      <c r="A77" s="20" t="s">
        <v>6</v>
      </c>
      <c r="B77" s="18"/>
      <c r="C77" s="18"/>
      <c r="D77" s="18"/>
      <c r="E77" s="18"/>
      <c r="F77" s="18"/>
      <c r="G77" s="18"/>
      <c r="H77" s="18"/>
      <c r="I77" s="18"/>
      <c r="J77" s="18"/>
      <c r="K77" s="18"/>
      <c r="L77" s="18"/>
      <c r="M77" s="18"/>
    </row>
    <row r="78" spans="1:13" s="15" customFormat="1" hidden="1" outlineLevel="4" x14ac:dyDescent="0.35">
      <c r="A78" s="20" t="s">
        <v>4</v>
      </c>
      <c r="B78" s="18">
        <v>128.17172181519001</v>
      </c>
      <c r="C78" s="18">
        <v>103.73101267649</v>
      </c>
      <c r="D78" s="18">
        <v>81.971035329900005</v>
      </c>
      <c r="E78" s="18">
        <v>76.938242169899993</v>
      </c>
      <c r="F78" s="18">
        <v>74.791517169900004</v>
      </c>
      <c r="G78" s="18">
        <v>71.472567079900003</v>
      </c>
      <c r="H78" s="18">
        <v>66.910217662700006</v>
      </c>
      <c r="I78" s="18">
        <v>63.5717711116</v>
      </c>
      <c r="J78" s="18">
        <v>57.5641731292</v>
      </c>
      <c r="K78" s="18">
        <v>52.508245715599998</v>
      </c>
      <c r="L78" s="18">
        <v>46.634808669999998</v>
      </c>
      <c r="M78" s="18">
        <v>36.585616807999997</v>
      </c>
    </row>
    <row r="79" spans="1:13" s="15" customFormat="1" hidden="1" outlineLevel="4" x14ac:dyDescent="0.35">
      <c r="A79" s="20" t="s">
        <v>7</v>
      </c>
      <c r="B79" s="18"/>
      <c r="C79" s="18"/>
      <c r="D79" s="18"/>
      <c r="E79" s="18"/>
      <c r="F79" s="18"/>
      <c r="G79" s="18"/>
      <c r="H79" s="18"/>
      <c r="I79" s="18"/>
      <c r="J79" s="18"/>
      <c r="K79" s="18"/>
      <c r="L79" s="18"/>
      <c r="M79" s="18"/>
    </row>
    <row r="80" spans="1:13" s="22" customFormat="1" outlineLevel="1" x14ac:dyDescent="0.35">
      <c r="A80" s="24" t="s">
        <v>9</v>
      </c>
      <c r="B80" s="25">
        <f t="shared" ref="B80:M80" si="28">B81+B96</f>
        <v>419.40080113577</v>
      </c>
      <c r="C80" s="25">
        <f t="shared" si="28"/>
        <v>381.74067752359997</v>
      </c>
      <c r="D80" s="25">
        <f t="shared" si="28"/>
        <v>399.75233816828</v>
      </c>
      <c r="E80" s="25">
        <f t="shared" si="28"/>
        <v>399.5697706002</v>
      </c>
      <c r="F80" s="25">
        <f t="shared" si="28"/>
        <v>321.85004707483</v>
      </c>
      <c r="G80" s="25">
        <f t="shared" si="28"/>
        <v>327.46804194158005</v>
      </c>
      <c r="H80" s="25">
        <f t="shared" si="28"/>
        <v>308.82576305799</v>
      </c>
      <c r="I80" s="25">
        <f t="shared" si="28"/>
        <v>253.13790481081</v>
      </c>
      <c r="J80" s="25">
        <f t="shared" si="28"/>
        <v>230.52146677175998</v>
      </c>
      <c r="K80" s="25">
        <f t="shared" si="28"/>
        <v>302.51695685774001</v>
      </c>
      <c r="L80" s="25">
        <f t="shared" si="28"/>
        <v>164.27061238846997</v>
      </c>
      <c r="M80" s="25">
        <f t="shared" si="28"/>
        <v>158.22421441435998</v>
      </c>
    </row>
    <row r="81" spans="1:13" s="22" customFormat="1" outlineLevel="2" x14ac:dyDescent="0.35">
      <c r="A81" s="26" t="s">
        <v>2</v>
      </c>
      <c r="B81" s="27">
        <f t="shared" ref="B81:M81" si="29">B82+B86+B90</f>
        <v>250.71648699987</v>
      </c>
      <c r="C81" s="27">
        <f t="shared" si="29"/>
        <v>225.64568430163001</v>
      </c>
      <c r="D81" s="27">
        <f t="shared" si="29"/>
        <v>256.76238608927997</v>
      </c>
      <c r="E81" s="27">
        <f t="shared" si="29"/>
        <v>271.09511829073</v>
      </c>
      <c r="F81" s="27">
        <f t="shared" si="29"/>
        <v>219.96884570806</v>
      </c>
      <c r="G81" s="27">
        <f t="shared" si="29"/>
        <v>248.30604795294005</v>
      </c>
      <c r="H81" s="27">
        <f t="shared" si="29"/>
        <v>239.16661906196998</v>
      </c>
      <c r="I81" s="27">
        <f t="shared" si="29"/>
        <v>191.76807089862001</v>
      </c>
      <c r="J81" s="27">
        <f t="shared" si="29"/>
        <v>176.77832859558998</v>
      </c>
      <c r="K81" s="27">
        <f t="shared" si="29"/>
        <v>257.83313012069999</v>
      </c>
      <c r="L81" s="27">
        <f t="shared" si="29"/>
        <v>125.00580368477998</v>
      </c>
      <c r="M81" s="27">
        <f t="shared" si="29"/>
        <v>121.39877676513998</v>
      </c>
    </row>
    <row r="82" spans="1:13" s="15" customFormat="1" outlineLevel="3" collapsed="1" x14ac:dyDescent="0.35">
      <c r="A82" s="19" t="s">
        <v>10</v>
      </c>
      <c r="B82" s="18">
        <f t="shared" ref="B82:M82" si="30">SUM(B83:B85)</f>
        <v>115.91629881635001</v>
      </c>
      <c r="C82" s="18">
        <f t="shared" si="30"/>
        <v>68.772217939750007</v>
      </c>
      <c r="D82" s="18">
        <f t="shared" si="30"/>
        <v>118.42950126334</v>
      </c>
      <c r="E82" s="18">
        <f t="shared" si="30"/>
        <v>63.271250436990002</v>
      </c>
      <c r="F82" s="18">
        <f t="shared" si="30"/>
        <v>66.664675345389995</v>
      </c>
      <c r="G82" s="18">
        <f t="shared" si="30"/>
        <v>72.660756458340003</v>
      </c>
      <c r="H82" s="18">
        <f t="shared" si="30"/>
        <v>56.726479152320003</v>
      </c>
      <c r="I82" s="18">
        <f t="shared" si="30"/>
        <v>62.336479157790002</v>
      </c>
      <c r="J82" s="18">
        <f t="shared" si="30"/>
        <v>62.336479165440004</v>
      </c>
      <c r="K82" s="18">
        <f t="shared" si="30"/>
        <v>107.09831404648999</v>
      </c>
      <c r="L82" s="18">
        <f t="shared" si="30"/>
        <v>1.0183139531400001</v>
      </c>
      <c r="M82" s="18">
        <f t="shared" si="30"/>
        <v>1.0183139531400001</v>
      </c>
    </row>
    <row r="83" spans="1:13" s="15" customFormat="1" hidden="1" outlineLevel="4" x14ac:dyDescent="0.35">
      <c r="A83" s="20" t="s">
        <v>6</v>
      </c>
      <c r="B83" s="18">
        <v>18.775148117210001</v>
      </c>
      <c r="C83" s="18">
        <v>6.8787807536800001</v>
      </c>
      <c r="D83" s="18">
        <v>56.387582337829997</v>
      </c>
      <c r="E83" s="18">
        <v>1.72732131252</v>
      </c>
      <c r="F83" s="18">
        <v>0.36636133692</v>
      </c>
      <c r="G83" s="18">
        <v>0.24244244448999999</v>
      </c>
      <c r="H83" s="18">
        <v>55.708165200240003</v>
      </c>
      <c r="I83" s="18">
        <v>0.11816515131999999</v>
      </c>
      <c r="J83" s="18">
        <v>0.11816515844</v>
      </c>
      <c r="K83" s="18"/>
      <c r="L83" s="18"/>
      <c r="M83" s="18"/>
    </row>
    <row r="84" spans="1:13" s="15" customFormat="1" hidden="1" outlineLevel="4" x14ac:dyDescent="0.35">
      <c r="A84" s="20" t="s">
        <v>11</v>
      </c>
      <c r="B84" s="18"/>
      <c r="C84" s="18">
        <v>0.23308027754999999</v>
      </c>
      <c r="D84" s="18">
        <v>1.1530907988600001</v>
      </c>
      <c r="E84" s="18">
        <v>1.1530907988600001</v>
      </c>
      <c r="F84" s="18">
        <v>1.0183139510200001</v>
      </c>
      <c r="G84" s="18">
        <v>1.0183139510200001</v>
      </c>
      <c r="H84" s="18">
        <v>1.01831395208</v>
      </c>
      <c r="I84" s="18">
        <v>1.01831395261</v>
      </c>
      <c r="J84" s="18">
        <v>1.0183139531400001</v>
      </c>
      <c r="K84" s="18">
        <v>1.0183139531400001</v>
      </c>
      <c r="L84" s="18">
        <v>1.0183139531400001</v>
      </c>
      <c r="M84" s="18">
        <v>1.0183139531400001</v>
      </c>
    </row>
    <row r="85" spans="1:13" s="15" customFormat="1" hidden="1" outlineLevel="4" x14ac:dyDescent="0.35">
      <c r="A85" s="20" t="s">
        <v>7</v>
      </c>
      <c r="B85" s="18">
        <v>97.141150699139999</v>
      </c>
      <c r="C85" s="18">
        <v>61.660356908520001</v>
      </c>
      <c r="D85" s="18">
        <v>60.888828126649997</v>
      </c>
      <c r="E85" s="18">
        <v>60.390838325609998</v>
      </c>
      <c r="F85" s="18">
        <v>65.280000057449996</v>
      </c>
      <c r="G85" s="18">
        <v>71.400000062830003</v>
      </c>
      <c r="H85" s="18"/>
      <c r="I85" s="18">
        <v>61.200000053860002</v>
      </c>
      <c r="J85" s="18">
        <v>61.200000053860002</v>
      </c>
      <c r="K85" s="18">
        <v>106.08000009334999</v>
      </c>
      <c r="L85" s="18"/>
      <c r="M85" s="18"/>
    </row>
    <row r="86" spans="1:13" s="15" customFormat="1" outlineLevel="3" collapsed="1" x14ac:dyDescent="0.35">
      <c r="A86" s="37" t="s">
        <v>25</v>
      </c>
      <c r="B86" s="18">
        <f t="shared" ref="B86:M86" si="31">SUM(B87:B89)</f>
        <v>128.93799900523999</v>
      </c>
      <c r="C86" s="18">
        <f t="shared" si="31"/>
        <v>115.73069756556001</v>
      </c>
      <c r="D86" s="18">
        <f t="shared" si="31"/>
        <v>100.36288266091</v>
      </c>
      <c r="E86" s="18">
        <f t="shared" si="31"/>
        <v>163.91079052981999</v>
      </c>
      <c r="F86" s="18">
        <f t="shared" si="31"/>
        <v>112.37661552989</v>
      </c>
      <c r="G86" s="18">
        <f t="shared" si="31"/>
        <v>135.64955631417001</v>
      </c>
      <c r="H86" s="18">
        <f t="shared" si="31"/>
        <v>127.37347167962</v>
      </c>
      <c r="I86" s="18">
        <f t="shared" si="31"/>
        <v>102.66478948916</v>
      </c>
      <c r="J86" s="18">
        <f t="shared" si="31"/>
        <v>98.940277739140001</v>
      </c>
      <c r="K86" s="18">
        <f t="shared" si="31"/>
        <v>140.67906384247999</v>
      </c>
      <c r="L86" s="18">
        <f t="shared" si="31"/>
        <v>115.16195705032999</v>
      </c>
      <c r="M86" s="18">
        <f t="shared" si="31"/>
        <v>113.23951367794</v>
      </c>
    </row>
    <row r="87" spans="1:13" s="15" customFormat="1" hidden="1" outlineLevel="4" x14ac:dyDescent="0.35">
      <c r="A87" s="20" t="s">
        <v>6</v>
      </c>
      <c r="B87" s="18">
        <v>22.310632936800001</v>
      </c>
      <c r="C87" s="18">
        <v>33.30721478489</v>
      </c>
      <c r="D87" s="18">
        <v>33.060990470589999</v>
      </c>
      <c r="E87" s="18">
        <v>73.04889376106</v>
      </c>
      <c r="F87" s="18">
        <v>30.246689734050001</v>
      </c>
      <c r="G87" s="18">
        <v>54.46853623642</v>
      </c>
      <c r="H87" s="18">
        <v>49.246470768880002</v>
      </c>
      <c r="I87" s="18">
        <v>41.204713889490002</v>
      </c>
      <c r="J87" s="18">
        <v>68.89695001138</v>
      </c>
      <c r="K87" s="18">
        <v>122.2418552714</v>
      </c>
      <c r="L87" s="18">
        <v>96.724748479249996</v>
      </c>
      <c r="M87" s="18">
        <v>95.364103367929999</v>
      </c>
    </row>
    <row r="88" spans="1:13" s="15" customFormat="1" hidden="1" outlineLevel="4" x14ac:dyDescent="0.35">
      <c r="A88" s="20" t="s">
        <v>7</v>
      </c>
      <c r="B88" s="18">
        <v>27.788243406839999</v>
      </c>
      <c r="C88" s="18">
        <v>29.075187086789999</v>
      </c>
      <c r="D88" s="18">
        <v>29.135818010920001</v>
      </c>
      <c r="E88" s="18">
        <v>30.309443493020002</v>
      </c>
      <c r="F88" s="18">
        <v>28.655032058060002</v>
      </c>
      <c r="G88" s="18">
        <v>27.706126339970002</v>
      </c>
      <c r="H88" s="18">
        <v>24.652107172960001</v>
      </c>
      <c r="I88" s="18">
        <v>20.266782572699999</v>
      </c>
      <c r="J88" s="18">
        <v>18.634782571260001</v>
      </c>
      <c r="K88" s="18">
        <v>18.437208571079999</v>
      </c>
      <c r="L88" s="18">
        <v>18.437208571079999</v>
      </c>
      <c r="M88" s="18">
        <v>17.87541031001</v>
      </c>
    </row>
    <row r="89" spans="1:13" s="15" customFormat="1" hidden="1" outlineLevel="4" x14ac:dyDescent="0.35">
      <c r="A89" s="20" t="s">
        <v>12</v>
      </c>
      <c r="B89" s="18">
        <v>78.839122661600001</v>
      </c>
      <c r="C89" s="18">
        <v>53.348295693879997</v>
      </c>
      <c r="D89" s="18">
        <v>38.166074179399999</v>
      </c>
      <c r="E89" s="18">
        <v>60.55245327574</v>
      </c>
      <c r="F89" s="18">
        <v>53.47489373778</v>
      </c>
      <c r="G89" s="18">
        <v>53.47489373778</v>
      </c>
      <c r="H89" s="18">
        <v>53.47489373778</v>
      </c>
      <c r="I89" s="18">
        <v>41.193293026969997</v>
      </c>
      <c r="J89" s="18">
        <v>11.408545156500001</v>
      </c>
      <c r="K89" s="18"/>
      <c r="L89" s="18"/>
      <c r="M89" s="18"/>
    </row>
    <row r="90" spans="1:13" s="15" customFormat="1" outlineLevel="3" collapsed="1" x14ac:dyDescent="0.35">
      <c r="A90" s="19" t="s">
        <v>13</v>
      </c>
      <c r="B90" s="18">
        <f t="shared" ref="B90:M90" si="32">SUM(B91:B95)</f>
        <v>5.8621891782799995</v>
      </c>
      <c r="C90" s="18">
        <f t="shared" si="32"/>
        <v>41.142768796320006</v>
      </c>
      <c r="D90" s="18">
        <f t="shared" si="32"/>
        <v>37.970002165029996</v>
      </c>
      <c r="E90" s="18">
        <f t="shared" si="32"/>
        <v>43.913077323919993</v>
      </c>
      <c r="F90" s="18">
        <f t="shared" si="32"/>
        <v>40.927554832780004</v>
      </c>
      <c r="G90" s="18">
        <f t="shared" si="32"/>
        <v>39.995735180430003</v>
      </c>
      <c r="H90" s="18">
        <f t="shared" si="32"/>
        <v>55.066668230030004</v>
      </c>
      <c r="I90" s="18">
        <f t="shared" si="32"/>
        <v>26.766802251670001</v>
      </c>
      <c r="J90" s="18">
        <f t="shared" si="32"/>
        <v>15.50157169101</v>
      </c>
      <c r="K90" s="18">
        <f t="shared" si="32"/>
        <v>10.055752231730001</v>
      </c>
      <c r="L90" s="18">
        <f t="shared" si="32"/>
        <v>8.8255326813100012</v>
      </c>
      <c r="M90" s="18">
        <f t="shared" si="32"/>
        <v>7.1409491340599995</v>
      </c>
    </row>
    <row r="91" spans="1:13" s="15" customFormat="1" hidden="1" outlineLevel="4" x14ac:dyDescent="0.35">
      <c r="A91" s="20" t="s">
        <v>14</v>
      </c>
      <c r="B91" s="18">
        <v>2.8675000057600002</v>
      </c>
      <c r="C91" s="18">
        <v>32.333066723350001</v>
      </c>
      <c r="D91" s="18">
        <v>27.63530005702</v>
      </c>
      <c r="E91" s="18">
        <v>33.33330006864</v>
      </c>
      <c r="F91" s="18">
        <v>29.437200025300001</v>
      </c>
      <c r="G91" s="18">
        <v>29.437200025300001</v>
      </c>
      <c r="H91" s="18">
        <v>26.921200024400001</v>
      </c>
      <c r="I91" s="18">
        <v>16.102400013770001</v>
      </c>
      <c r="J91" s="18">
        <v>5.0320000066399997</v>
      </c>
      <c r="K91" s="18"/>
      <c r="L91" s="18"/>
      <c r="M91" s="18"/>
    </row>
    <row r="92" spans="1:13" s="15" customFormat="1" hidden="1" outlineLevel="4" x14ac:dyDescent="0.35">
      <c r="A92" s="20" t="s">
        <v>6</v>
      </c>
      <c r="B92" s="18">
        <v>0.97884627838000005</v>
      </c>
      <c r="C92" s="18">
        <v>6.5087542330300003</v>
      </c>
      <c r="D92" s="18">
        <v>7.8094982849300001</v>
      </c>
      <c r="E92" s="18">
        <v>7.7002075022099996</v>
      </c>
      <c r="F92" s="18">
        <v>7.9975678374200001</v>
      </c>
      <c r="G92" s="18">
        <v>7.0657481850700004</v>
      </c>
      <c r="H92" s="18">
        <v>7.1918196343899998</v>
      </c>
      <c r="I92" s="18">
        <v>5.7370741648800001</v>
      </c>
      <c r="J92" s="18">
        <v>5.6829330274699998</v>
      </c>
      <c r="K92" s="18">
        <v>5.5997914551200001</v>
      </c>
      <c r="L92" s="18">
        <v>5.5997914577900003</v>
      </c>
      <c r="M92" s="18">
        <v>3.9152079105399999</v>
      </c>
    </row>
    <row r="93" spans="1:13" s="15" customFormat="1" hidden="1" outlineLevel="4" x14ac:dyDescent="0.35">
      <c r="A93" s="20" t="s">
        <v>11</v>
      </c>
      <c r="B93" s="18"/>
      <c r="C93" s="18"/>
      <c r="D93" s="18"/>
      <c r="E93" s="18"/>
      <c r="F93" s="18"/>
      <c r="G93" s="18"/>
      <c r="H93" s="18"/>
      <c r="I93" s="18"/>
      <c r="J93" s="18"/>
      <c r="K93" s="18"/>
      <c r="L93" s="18"/>
      <c r="M93" s="18"/>
    </row>
    <row r="94" spans="1:13" s="15" customFormat="1" hidden="1" outlineLevel="4" x14ac:dyDescent="0.35">
      <c r="A94" s="20" t="s">
        <v>15</v>
      </c>
      <c r="B94" s="18">
        <v>2.01584289414</v>
      </c>
      <c r="C94" s="18">
        <v>2.2965625304600001</v>
      </c>
      <c r="D94" s="18">
        <v>2.5208374204199999</v>
      </c>
      <c r="E94" s="18">
        <v>2.8752033504100001</v>
      </c>
      <c r="F94" s="18">
        <v>3.4889309261600001</v>
      </c>
      <c r="G94" s="18">
        <v>3.4889309261600001</v>
      </c>
      <c r="H94" s="18">
        <v>4.92732848102</v>
      </c>
      <c r="I94" s="18">
        <v>4.92732807302</v>
      </c>
      <c r="J94" s="18">
        <v>4.7866386569000001</v>
      </c>
      <c r="K94" s="18">
        <v>4.4559607766099996</v>
      </c>
      <c r="L94" s="18">
        <v>3.22574122352</v>
      </c>
      <c r="M94" s="18">
        <v>3.22574122352</v>
      </c>
    </row>
    <row r="95" spans="1:13" s="15" customFormat="1" hidden="1" outlineLevel="4" x14ac:dyDescent="0.35">
      <c r="A95" s="20" t="s">
        <v>7</v>
      </c>
      <c r="B95" s="18"/>
      <c r="C95" s="18">
        <v>4.3853094800000002E-3</v>
      </c>
      <c r="D95" s="18">
        <v>4.3664026600000001E-3</v>
      </c>
      <c r="E95" s="18">
        <v>4.3664026600000001E-3</v>
      </c>
      <c r="F95" s="18">
        <v>3.8560438999999998E-3</v>
      </c>
      <c r="G95" s="18">
        <v>3.8560438999999998E-3</v>
      </c>
      <c r="H95" s="18">
        <v>16.02632009022</v>
      </c>
      <c r="I95" s="18"/>
      <c r="J95" s="18"/>
      <c r="K95" s="18"/>
      <c r="L95" s="18"/>
      <c r="M95" s="18"/>
    </row>
    <row r="96" spans="1:13" s="22" customFormat="1" outlineLevel="2" x14ac:dyDescent="0.35">
      <c r="A96" s="35" t="s">
        <v>24</v>
      </c>
      <c r="B96" s="27">
        <f t="shared" ref="B96:M96" si="33">B97+B101+B105+B111</f>
        <v>168.6843141359</v>
      </c>
      <c r="C96" s="27">
        <f t="shared" si="33"/>
        <v>156.09499322196999</v>
      </c>
      <c r="D96" s="27">
        <f t="shared" si="33"/>
        <v>142.98995207900003</v>
      </c>
      <c r="E96" s="27">
        <f t="shared" si="33"/>
        <v>128.47465230947</v>
      </c>
      <c r="F96" s="27">
        <f t="shared" si="33"/>
        <v>101.88120136677</v>
      </c>
      <c r="G96" s="27">
        <f t="shared" si="33"/>
        <v>79.161993988640006</v>
      </c>
      <c r="H96" s="27">
        <f t="shared" si="33"/>
        <v>69.659143996020006</v>
      </c>
      <c r="I96" s="27">
        <f t="shared" si="33"/>
        <v>61.369833912189996</v>
      </c>
      <c r="J96" s="27">
        <f t="shared" si="33"/>
        <v>53.74313817617</v>
      </c>
      <c r="K96" s="27">
        <f t="shared" si="33"/>
        <v>44.68382673704</v>
      </c>
      <c r="L96" s="27">
        <f t="shared" si="33"/>
        <v>39.264808703689994</v>
      </c>
      <c r="M96" s="27">
        <f t="shared" si="33"/>
        <v>36.82543764922</v>
      </c>
    </row>
    <row r="97" spans="1:13" s="15" customFormat="1" outlineLevel="3" collapsed="1" x14ac:dyDescent="0.35">
      <c r="A97" s="19" t="s">
        <v>10</v>
      </c>
      <c r="B97" s="18">
        <f t="shared" ref="B97:M97" si="34">SUM(B98:B100)</f>
        <v>62.547248709099996</v>
      </c>
      <c r="C97" s="18">
        <f t="shared" si="34"/>
        <v>53.555149933220001</v>
      </c>
      <c r="D97" s="18">
        <f t="shared" si="34"/>
        <v>48.247270904239997</v>
      </c>
      <c r="E97" s="18">
        <f t="shared" si="34"/>
        <v>39.837211295469999</v>
      </c>
      <c r="F97" s="18">
        <f t="shared" si="34"/>
        <v>30.94734916474</v>
      </c>
      <c r="G97" s="18">
        <f t="shared" si="34"/>
        <v>22.046710835429998</v>
      </c>
      <c r="H97" s="18">
        <f t="shared" si="34"/>
        <v>19.511630899450001</v>
      </c>
      <c r="I97" s="18">
        <f t="shared" si="34"/>
        <v>15.887956993980001</v>
      </c>
      <c r="J97" s="18">
        <f t="shared" si="34"/>
        <v>11.312196333580001</v>
      </c>
      <c r="K97" s="18">
        <f t="shared" si="34"/>
        <v>4.0148868964300002</v>
      </c>
      <c r="L97" s="18">
        <f t="shared" si="34"/>
        <v>0.10754570002</v>
      </c>
      <c r="M97" s="18">
        <f t="shared" si="34"/>
        <v>4.5650487920000003E-2</v>
      </c>
    </row>
    <row r="98" spans="1:13" s="15" customFormat="1" hidden="1" outlineLevel="4" x14ac:dyDescent="0.35">
      <c r="A98" s="20" t="s">
        <v>6</v>
      </c>
      <c r="B98" s="18">
        <v>9.29160308212</v>
      </c>
      <c r="C98" s="18">
        <v>6.7942375750700004</v>
      </c>
      <c r="D98" s="18">
        <v>6.4755688021199997</v>
      </c>
      <c r="E98" s="18">
        <v>2.8546604255700001</v>
      </c>
      <c r="F98" s="18">
        <v>2.48112659908</v>
      </c>
      <c r="G98" s="18">
        <v>2.4606363674399998</v>
      </c>
      <c r="H98" s="18">
        <v>2.4401358720999999</v>
      </c>
      <c r="I98" s="18">
        <v>6.3143337900000004E-3</v>
      </c>
      <c r="J98" s="18">
        <v>4.5771414E-3</v>
      </c>
      <c r="K98" s="18"/>
      <c r="L98" s="18"/>
      <c r="M98" s="18"/>
    </row>
    <row r="99" spans="1:13" s="15" customFormat="1" hidden="1" outlineLevel="4" x14ac:dyDescent="0.35">
      <c r="A99" s="20" t="s">
        <v>11</v>
      </c>
      <c r="B99" s="18">
        <v>0.70615885048000004</v>
      </c>
      <c r="C99" s="18">
        <v>0.70464022909000001</v>
      </c>
      <c r="D99" s="18">
        <v>0.67202828611999998</v>
      </c>
      <c r="E99" s="18">
        <v>0.60176123372000001</v>
      </c>
      <c r="F99" s="18">
        <v>0.47097614102000002</v>
      </c>
      <c r="G99" s="18">
        <v>0.41036005111000001</v>
      </c>
      <c r="H99" s="18">
        <v>0.35051261263</v>
      </c>
      <c r="I99" s="18">
        <v>0.28903524646000001</v>
      </c>
      <c r="J99" s="18">
        <v>0.22851178242</v>
      </c>
      <c r="K99" s="18">
        <v>0.16789569303999999</v>
      </c>
      <c r="L99" s="18">
        <v>0.10754570002</v>
      </c>
      <c r="M99" s="18">
        <v>4.5650487920000003E-2</v>
      </c>
    </row>
    <row r="100" spans="1:13" s="15" customFormat="1" hidden="1" outlineLevel="4" x14ac:dyDescent="0.35">
      <c r="A100" s="20" t="s">
        <v>7</v>
      </c>
      <c r="B100" s="18">
        <v>52.549486776499997</v>
      </c>
      <c r="C100" s="18">
        <v>46.056272129059998</v>
      </c>
      <c r="D100" s="18">
        <v>41.099673815999999</v>
      </c>
      <c r="E100" s="18">
        <v>36.380789636179998</v>
      </c>
      <c r="F100" s="18">
        <v>27.995246424640001</v>
      </c>
      <c r="G100" s="18">
        <v>19.175714416879998</v>
      </c>
      <c r="H100" s="18">
        <v>16.720982414720002</v>
      </c>
      <c r="I100" s="18">
        <v>15.592607413730001</v>
      </c>
      <c r="J100" s="18">
        <v>11.079107409760001</v>
      </c>
      <c r="K100" s="18">
        <v>3.84699120339</v>
      </c>
      <c r="L100" s="18"/>
      <c r="M100" s="18"/>
    </row>
    <row r="101" spans="1:13" s="15" customFormat="1" outlineLevel="3" collapsed="1" x14ac:dyDescent="0.35">
      <c r="A101" s="37" t="s">
        <v>25</v>
      </c>
      <c r="B101" s="18">
        <f t="shared" ref="B101:M101" si="35">SUM(B102:B104)</f>
        <v>103.731982883</v>
      </c>
      <c r="C101" s="18">
        <f t="shared" si="35"/>
        <v>95.569509410739997</v>
      </c>
      <c r="D101" s="18">
        <f t="shared" si="35"/>
        <v>89.703069267180013</v>
      </c>
      <c r="E101" s="18">
        <f t="shared" si="35"/>
        <v>83.263495088279996</v>
      </c>
      <c r="F101" s="18">
        <f t="shared" si="35"/>
        <v>66.818780635720003</v>
      </c>
      <c r="G101" s="18">
        <f t="shared" si="35"/>
        <v>53.636023101040003</v>
      </c>
      <c r="H101" s="18">
        <f t="shared" si="35"/>
        <v>48.022016864480001</v>
      </c>
      <c r="I101" s="18">
        <f t="shared" si="35"/>
        <v>44.116103589470001</v>
      </c>
      <c r="J101" s="18">
        <f t="shared" si="35"/>
        <v>41.338070385469997</v>
      </c>
      <c r="K101" s="18">
        <f t="shared" si="35"/>
        <v>39.687716798090001</v>
      </c>
      <c r="L101" s="18">
        <f t="shared" si="35"/>
        <v>38.242989222089996</v>
      </c>
      <c r="M101" s="18">
        <f t="shared" si="35"/>
        <v>36.349186256389999</v>
      </c>
    </row>
    <row r="102" spans="1:13" s="15" customFormat="1" hidden="1" outlineLevel="4" x14ac:dyDescent="0.35">
      <c r="A102" s="20" t="s">
        <v>6</v>
      </c>
      <c r="B102" s="18">
        <v>25.234966240870001</v>
      </c>
      <c r="C102" s="18">
        <v>24.178681537900001</v>
      </c>
      <c r="D102" s="18">
        <v>23.583031878570001</v>
      </c>
      <c r="E102" s="18">
        <v>23.018972294089998</v>
      </c>
      <c r="F102" s="18">
        <v>18.958542539580002</v>
      </c>
      <c r="G102" s="18">
        <v>16.257734070009999</v>
      </c>
      <c r="H102" s="18">
        <v>13.70523911211</v>
      </c>
      <c r="I102" s="18">
        <v>13.146354260360001</v>
      </c>
      <c r="J102" s="18">
        <v>12.617884483719999</v>
      </c>
      <c r="K102" s="18">
        <v>12.407615320030001</v>
      </c>
      <c r="L102" s="18">
        <v>12.260567926569999</v>
      </c>
      <c r="M102" s="18">
        <v>11.804916454660001</v>
      </c>
    </row>
    <row r="103" spans="1:13" s="15" customFormat="1" hidden="1" outlineLevel="4" x14ac:dyDescent="0.35">
      <c r="A103" s="20" t="s">
        <v>7</v>
      </c>
      <c r="B103" s="18">
        <v>40.235133534009996</v>
      </c>
      <c r="C103" s="18">
        <v>38.185044225760002</v>
      </c>
      <c r="D103" s="18">
        <v>36.126854953520002</v>
      </c>
      <c r="E103" s="18">
        <v>33.955602133429998</v>
      </c>
      <c r="F103" s="18">
        <v>28.055249679919999</v>
      </c>
      <c r="G103" s="18">
        <v>25.963101695820001</v>
      </c>
      <c r="H103" s="18">
        <v>23.95181497718</v>
      </c>
      <c r="I103" s="18">
        <v>22.193791266510001</v>
      </c>
      <c r="J103" s="18">
        <v>20.757266978379999</v>
      </c>
      <c r="K103" s="18">
        <v>19.390715688250001</v>
      </c>
      <c r="L103" s="18">
        <v>18.074519372259999</v>
      </c>
      <c r="M103" s="18">
        <v>16.660124268050001</v>
      </c>
    </row>
    <row r="104" spans="1:13" s="15" customFormat="1" hidden="1" outlineLevel="4" x14ac:dyDescent="0.35">
      <c r="A104" s="20" t="s">
        <v>12</v>
      </c>
      <c r="B104" s="18">
        <v>38.261883108120003</v>
      </c>
      <c r="C104" s="18">
        <v>33.205783647079997</v>
      </c>
      <c r="D104" s="18">
        <v>29.993182435089999</v>
      </c>
      <c r="E104" s="18">
        <v>26.288920660759999</v>
      </c>
      <c r="F104" s="18">
        <v>19.804988416219999</v>
      </c>
      <c r="G104" s="18">
        <v>11.41518733521</v>
      </c>
      <c r="H104" s="18">
        <v>10.36496277519</v>
      </c>
      <c r="I104" s="18">
        <v>8.7759580626000009</v>
      </c>
      <c r="J104" s="18">
        <v>7.9629189233700002</v>
      </c>
      <c r="K104" s="18">
        <v>7.8893857898100004</v>
      </c>
      <c r="L104" s="18">
        <v>7.9079019232599999</v>
      </c>
      <c r="M104" s="18">
        <v>7.8841455336799999</v>
      </c>
    </row>
    <row r="105" spans="1:13" s="15" customFormat="1" outlineLevel="3" collapsed="1" x14ac:dyDescent="0.35">
      <c r="A105" s="19" t="s">
        <v>13</v>
      </c>
      <c r="B105" s="18">
        <f t="shared" ref="B105:M105" si="36">SUM(B106:B110)</f>
        <v>1.88954592539</v>
      </c>
      <c r="C105" s="18">
        <f t="shared" si="36"/>
        <v>6.7528659272299993</v>
      </c>
      <c r="D105" s="18">
        <f t="shared" si="36"/>
        <v>4.9056376823000001</v>
      </c>
      <c r="E105" s="18">
        <f t="shared" si="36"/>
        <v>5.2435597079399994</v>
      </c>
      <c r="F105" s="18">
        <f t="shared" si="36"/>
        <v>4.0003144262100001</v>
      </c>
      <c r="G105" s="18">
        <f t="shared" si="36"/>
        <v>3.36572691207</v>
      </c>
      <c r="H105" s="18">
        <f t="shared" si="36"/>
        <v>2.0128525319900001</v>
      </c>
      <c r="I105" s="18">
        <f t="shared" si="36"/>
        <v>1.25312962864</v>
      </c>
      <c r="J105" s="18">
        <f t="shared" si="36"/>
        <v>0.98022775701999998</v>
      </c>
      <c r="K105" s="18">
        <f t="shared" si="36"/>
        <v>0.86922704242000004</v>
      </c>
      <c r="L105" s="18">
        <f t="shared" si="36"/>
        <v>0.80227778147999995</v>
      </c>
      <c r="M105" s="18">
        <f t="shared" si="36"/>
        <v>0.31860490481000003</v>
      </c>
    </row>
    <row r="106" spans="1:13" s="15" customFormat="1" hidden="1" outlineLevel="4" x14ac:dyDescent="0.35">
      <c r="A106" s="20" t="s">
        <v>14</v>
      </c>
      <c r="B106" s="18">
        <v>0.55830225114999998</v>
      </c>
      <c r="C106" s="18">
        <v>1.7436319015199999</v>
      </c>
      <c r="D106" s="18">
        <v>1.70204794389</v>
      </c>
      <c r="E106" s="18">
        <v>2.2412505832299998</v>
      </c>
      <c r="F106" s="18">
        <v>1.52650958949</v>
      </c>
      <c r="G106" s="18">
        <v>1.0705736487399999</v>
      </c>
      <c r="H106" s="18">
        <v>0.61712544548000003</v>
      </c>
      <c r="I106" s="18">
        <v>0.23330557858000001</v>
      </c>
      <c r="J106" s="18">
        <v>3.7429808330000001E-2</v>
      </c>
      <c r="K106" s="18"/>
      <c r="L106" s="18"/>
      <c r="M106" s="18"/>
    </row>
    <row r="107" spans="1:13" s="15" customFormat="1" hidden="1" outlineLevel="4" x14ac:dyDescent="0.35">
      <c r="A107" s="20" t="s">
        <v>6</v>
      </c>
      <c r="B107" s="18">
        <v>0.28841101102</v>
      </c>
      <c r="C107" s="18">
        <v>3.0967781487399999</v>
      </c>
      <c r="D107" s="18">
        <v>1.39536352467</v>
      </c>
      <c r="E107" s="18">
        <v>1.2120177620899999</v>
      </c>
      <c r="F107" s="18">
        <v>0.90464783851999997</v>
      </c>
      <c r="G107" s="18">
        <v>0.74051301203999997</v>
      </c>
      <c r="H107" s="18">
        <v>0.79149274213999998</v>
      </c>
      <c r="I107" s="18">
        <v>0.69828241501999999</v>
      </c>
      <c r="J107" s="18">
        <v>0.64636053493000001</v>
      </c>
      <c r="K107" s="18">
        <v>0.59588719412000002</v>
      </c>
      <c r="L107" s="18">
        <v>0.54611111870999995</v>
      </c>
      <c r="M107" s="18">
        <v>7.8840193350000004E-2</v>
      </c>
    </row>
    <row r="108" spans="1:13" s="15" customFormat="1" hidden="1" outlineLevel="4" x14ac:dyDescent="0.35">
      <c r="A108" s="20" t="s">
        <v>11</v>
      </c>
      <c r="B108" s="18"/>
      <c r="C108" s="18"/>
      <c r="D108" s="18"/>
      <c r="E108" s="18"/>
      <c r="F108" s="18"/>
      <c r="G108" s="18"/>
      <c r="H108" s="18"/>
      <c r="I108" s="18"/>
      <c r="J108" s="18"/>
      <c r="K108" s="18"/>
      <c r="L108" s="18"/>
      <c r="M108" s="18"/>
    </row>
    <row r="109" spans="1:13" s="15" customFormat="1" hidden="1" outlineLevel="4" x14ac:dyDescent="0.35">
      <c r="A109" s="20" t="s">
        <v>15</v>
      </c>
      <c r="B109" s="18">
        <v>0.45948492285999998</v>
      </c>
      <c r="C109" s="18">
        <v>1.0434355910099999</v>
      </c>
      <c r="D109" s="18">
        <v>1.0299245473700001</v>
      </c>
      <c r="E109" s="18">
        <v>1.0192549636499999</v>
      </c>
      <c r="F109" s="18">
        <v>0.89320116485000001</v>
      </c>
      <c r="G109" s="18">
        <v>0.88364384440999999</v>
      </c>
      <c r="H109" s="18">
        <v>0.34761289421000002</v>
      </c>
      <c r="I109" s="18">
        <v>0.32154163504</v>
      </c>
      <c r="J109" s="18">
        <v>0.29643741375999999</v>
      </c>
      <c r="K109" s="18">
        <v>0.27333984830000002</v>
      </c>
      <c r="L109" s="18">
        <v>0.25616666277</v>
      </c>
      <c r="M109" s="18">
        <v>0.23976471146</v>
      </c>
    </row>
    <row r="110" spans="1:13" s="15" customFormat="1" hidden="1" outlineLevel="4" x14ac:dyDescent="0.35">
      <c r="A110" s="20" t="s">
        <v>7</v>
      </c>
      <c r="B110" s="18">
        <v>0.58334774036000003</v>
      </c>
      <c r="C110" s="18">
        <v>0.86902028596000003</v>
      </c>
      <c r="D110" s="18">
        <v>0.77830166636999998</v>
      </c>
      <c r="E110" s="18">
        <v>0.77103639896999998</v>
      </c>
      <c r="F110" s="18">
        <v>0.67595583334999998</v>
      </c>
      <c r="G110" s="18">
        <v>0.67099640687999995</v>
      </c>
      <c r="H110" s="18">
        <v>0.25662145015999999</v>
      </c>
      <c r="I110" s="18"/>
      <c r="J110" s="18"/>
      <c r="K110" s="18"/>
      <c r="L110" s="18"/>
      <c r="M110" s="18"/>
    </row>
    <row r="111" spans="1:13" s="15" customFormat="1" outlineLevel="3" collapsed="1" x14ac:dyDescent="0.35">
      <c r="A111" s="19" t="s">
        <v>8</v>
      </c>
      <c r="B111" s="18">
        <f t="shared" ref="B111:M111" si="37">SUM(B112:B116)</f>
        <v>0.51553661841000009</v>
      </c>
      <c r="C111" s="18">
        <f t="shared" si="37"/>
        <v>0.21746795077999997</v>
      </c>
      <c r="D111" s="18">
        <f t="shared" si="37"/>
        <v>0.13397422528</v>
      </c>
      <c r="E111" s="18">
        <f t="shared" si="37"/>
        <v>0.13038621777999998</v>
      </c>
      <c r="F111" s="18">
        <f t="shared" si="37"/>
        <v>0.1147571401</v>
      </c>
      <c r="G111" s="18">
        <f t="shared" si="37"/>
        <v>0.1135331401</v>
      </c>
      <c r="H111" s="18">
        <f t="shared" si="37"/>
        <v>0.11264370009999999</v>
      </c>
      <c r="I111" s="18">
        <f t="shared" si="37"/>
        <v>0.11264370009999999</v>
      </c>
      <c r="J111" s="18">
        <f t="shared" si="37"/>
        <v>0.11264370009999999</v>
      </c>
      <c r="K111" s="18">
        <f t="shared" si="37"/>
        <v>0.11199600010000001</v>
      </c>
      <c r="L111" s="18">
        <f t="shared" si="37"/>
        <v>0.11199600010000001</v>
      </c>
      <c r="M111" s="18">
        <f t="shared" si="37"/>
        <v>0.11199600010000001</v>
      </c>
    </row>
    <row r="112" spans="1:13" s="15" customFormat="1" hidden="1" outlineLevel="4" x14ac:dyDescent="0.35">
      <c r="A112" s="20" t="s">
        <v>6</v>
      </c>
      <c r="B112" s="18">
        <v>5.0685000000000001E-3</v>
      </c>
      <c r="C112" s="18">
        <v>5.0575999999999998E-3</v>
      </c>
      <c r="D112" s="18">
        <v>5.0358E-3</v>
      </c>
      <c r="E112" s="18">
        <v>1.4477925E-3</v>
      </c>
      <c r="F112" s="18">
        <v>8.8944000000000002E-4</v>
      </c>
      <c r="G112" s="18">
        <v>8.8944000000000002E-4</v>
      </c>
      <c r="H112" s="18"/>
      <c r="I112" s="18"/>
      <c r="J112" s="18"/>
      <c r="K112" s="18"/>
      <c r="L112" s="18"/>
      <c r="M112" s="18"/>
    </row>
    <row r="113" spans="1:13" s="15" customFormat="1" hidden="1" outlineLevel="4" x14ac:dyDescent="0.35">
      <c r="A113" s="20" t="s">
        <v>11</v>
      </c>
      <c r="B113" s="18"/>
      <c r="C113" s="18"/>
      <c r="D113" s="18"/>
      <c r="E113" s="18"/>
      <c r="F113" s="18"/>
      <c r="G113" s="18"/>
      <c r="H113" s="18"/>
      <c r="I113" s="18"/>
      <c r="J113" s="18"/>
      <c r="K113" s="18"/>
      <c r="L113" s="18"/>
      <c r="M113" s="18"/>
    </row>
    <row r="114" spans="1:13" s="15" customFormat="1" hidden="1" outlineLevel="4" x14ac:dyDescent="0.35">
      <c r="A114" s="20" t="s">
        <v>15</v>
      </c>
      <c r="B114" s="18"/>
      <c r="C114" s="18"/>
      <c r="D114" s="18"/>
      <c r="E114" s="18"/>
      <c r="F114" s="18"/>
      <c r="G114" s="18"/>
      <c r="H114" s="18"/>
      <c r="I114" s="18"/>
      <c r="J114" s="18"/>
      <c r="K114" s="18"/>
      <c r="L114" s="18"/>
      <c r="M114" s="18"/>
    </row>
    <row r="115" spans="1:13" s="15" customFormat="1" hidden="1" outlineLevel="4" x14ac:dyDescent="0.35">
      <c r="A115" s="20" t="s">
        <v>4</v>
      </c>
      <c r="B115" s="18">
        <v>6.4999999999999996E-6</v>
      </c>
      <c r="C115" s="18">
        <v>6.4999999999999996E-6</v>
      </c>
      <c r="D115" s="18"/>
      <c r="E115" s="18"/>
      <c r="F115" s="18"/>
      <c r="G115" s="18"/>
      <c r="H115" s="18"/>
      <c r="I115" s="18"/>
      <c r="J115" s="18"/>
      <c r="K115" s="18"/>
      <c r="L115" s="18"/>
      <c r="M115" s="18"/>
    </row>
    <row r="116" spans="1:13" s="15" customFormat="1" hidden="1" outlineLevel="4" x14ac:dyDescent="0.35">
      <c r="A116" s="20" t="s">
        <v>7</v>
      </c>
      <c r="B116" s="18">
        <v>0.51046161841000004</v>
      </c>
      <c r="C116" s="18">
        <v>0.21240385077999999</v>
      </c>
      <c r="D116" s="18">
        <v>0.12893842527999999</v>
      </c>
      <c r="E116" s="18">
        <v>0.12893842527999999</v>
      </c>
      <c r="F116" s="18">
        <v>0.1138677001</v>
      </c>
      <c r="G116" s="18">
        <v>0.11264370009999999</v>
      </c>
      <c r="H116" s="18">
        <v>0.11264370009999999</v>
      </c>
      <c r="I116" s="18">
        <v>0.11264370009999999</v>
      </c>
      <c r="J116" s="18">
        <v>0.11264370009999999</v>
      </c>
      <c r="K116" s="18">
        <v>0.11199600010000001</v>
      </c>
      <c r="L116" s="18">
        <v>0.11199600010000001</v>
      </c>
      <c r="M116" s="18">
        <v>0.11199600010000001</v>
      </c>
    </row>
    <row r="117" spans="1:13" s="15" customFormat="1" x14ac:dyDescent="0.35">
      <c r="A117" s="16"/>
      <c r="B117" s="17"/>
      <c r="C117" s="17"/>
      <c r="D117" s="17"/>
      <c r="E117" s="17"/>
      <c r="F117" s="17"/>
      <c r="G117" s="17"/>
      <c r="H117" s="17"/>
      <c r="I117" s="17"/>
      <c r="J117" s="17"/>
      <c r="K117" s="17"/>
      <c r="L117" s="17"/>
      <c r="M117" s="17"/>
    </row>
    <row r="119" spans="1:13" s="29" customFormat="1" x14ac:dyDescent="0.35">
      <c r="A119" s="3"/>
      <c r="B119" s="28">
        <v>2038</v>
      </c>
      <c r="C119" s="28">
        <v>2039</v>
      </c>
      <c r="D119" s="28">
        <v>2040</v>
      </c>
      <c r="E119" s="28">
        <v>2041</v>
      </c>
      <c r="F119" s="28">
        <v>2042</v>
      </c>
      <c r="G119" s="28">
        <v>2043</v>
      </c>
      <c r="H119" s="28">
        <v>2044</v>
      </c>
      <c r="I119" s="28">
        <v>2045</v>
      </c>
      <c r="J119" s="28">
        <v>2046</v>
      </c>
      <c r="K119" s="28">
        <v>2047</v>
      </c>
      <c r="L119" s="28">
        <v>2048</v>
      </c>
      <c r="M119" s="28">
        <v>2049</v>
      </c>
    </row>
    <row r="120" spans="1:13" s="22" customFormat="1" x14ac:dyDescent="0.35">
      <c r="A120" s="23" t="s">
        <v>0</v>
      </c>
      <c r="B120" s="21">
        <f t="shared" ref="B120:M120" si="38">B121+B138</f>
        <v>173.71768934645999</v>
      </c>
      <c r="C120" s="21">
        <f t="shared" si="38"/>
        <v>166.75304633313999</v>
      </c>
      <c r="D120" s="21">
        <f t="shared" si="38"/>
        <v>182.36364282743997</v>
      </c>
      <c r="E120" s="21">
        <f t="shared" si="38"/>
        <v>132.61943278120998</v>
      </c>
      <c r="F120" s="21">
        <f t="shared" si="38"/>
        <v>216.16323214164001</v>
      </c>
      <c r="G120" s="21">
        <f t="shared" si="38"/>
        <v>120.57337900089</v>
      </c>
      <c r="H120" s="21">
        <f t="shared" si="38"/>
        <v>116.67474615526999</v>
      </c>
      <c r="I120" s="21">
        <f t="shared" si="38"/>
        <v>114.2484294452</v>
      </c>
      <c r="J120" s="21">
        <f t="shared" si="38"/>
        <v>111.44646455643999</v>
      </c>
      <c r="K120" s="21">
        <f t="shared" si="38"/>
        <v>108.70268465369999</v>
      </c>
      <c r="L120" s="21">
        <f t="shared" si="38"/>
        <v>93.537546723239984</v>
      </c>
      <c r="M120" s="21">
        <f t="shared" si="38"/>
        <v>92.452238511480004</v>
      </c>
    </row>
    <row r="121" spans="1:13" s="22" customFormat="1" outlineLevel="1" x14ac:dyDescent="0.35">
      <c r="A121" s="24" t="s">
        <v>1</v>
      </c>
      <c r="B121" s="25">
        <f t="shared" ref="B121:M121" si="39">B122+B129</f>
        <v>49.418759335999994</v>
      </c>
      <c r="C121" s="25">
        <f t="shared" si="39"/>
        <v>46.329157863999995</v>
      </c>
      <c r="D121" s="25">
        <f t="shared" si="39"/>
        <v>43.239556391999997</v>
      </c>
      <c r="E121" s="25">
        <f t="shared" si="39"/>
        <v>25.149954919999999</v>
      </c>
      <c r="F121" s="25">
        <f t="shared" si="39"/>
        <v>24.085353447999999</v>
      </c>
      <c r="G121" s="25">
        <f t="shared" si="39"/>
        <v>23.020751976</v>
      </c>
      <c r="H121" s="25">
        <f t="shared" si="39"/>
        <v>21.956150504</v>
      </c>
      <c r="I121" s="25">
        <f t="shared" si="39"/>
        <v>20.891549032</v>
      </c>
      <c r="J121" s="25">
        <f t="shared" si="39"/>
        <v>19.826947560000001</v>
      </c>
      <c r="K121" s="25">
        <f t="shared" si="39"/>
        <v>18.762353088000001</v>
      </c>
      <c r="L121" s="25">
        <f t="shared" si="39"/>
        <v>5.6</v>
      </c>
      <c r="M121" s="25">
        <f t="shared" si="39"/>
        <v>5.6</v>
      </c>
    </row>
    <row r="122" spans="1:13" s="22" customFormat="1" outlineLevel="2" x14ac:dyDescent="0.35">
      <c r="A122" s="26" t="s">
        <v>2</v>
      </c>
      <c r="B122" s="27">
        <f t="shared" ref="B122:M122" si="40">B123+B125</f>
        <v>27.097743999999999</v>
      </c>
      <c r="C122" s="27">
        <f t="shared" si="40"/>
        <v>27.097743999999999</v>
      </c>
      <c r="D122" s="27">
        <f t="shared" si="40"/>
        <v>27.097743999999999</v>
      </c>
      <c r="E122" s="27">
        <f t="shared" si="40"/>
        <v>12.097744</v>
      </c>
      <c r="F122" s="27">
        <f t="shared" si="40"/>
        <v>12.097744</v>
      </c>
      <c r="G122" s="27">
        <f t="shared" si="40"/>
        <v>12.097744</v>
      </c>
      <c r="H122" s="27">
        <f t="shared" si="40"/>
        <v>12.097744</v>
      </c>
      <c r="I122" s="27">
        <f t="shared" si="40"/>
        <v>12.097744</v>
      </c>
      <c r="J122" s="27">
        <f t="shared" si="40"/>
        <v>12.097744</v>
      </c>
      <c r="K122" s="27">
        <f t="shared" si="40"/>
        <v>12.097751000000001</v>
      </c>
      <c r="L122" s="27">
        <f t="shared" si="40"/>
        <v>0</v>
      </c>
      <c r="M122" s="27">
        <f t="shared" si="40"/>
        <v>0</v>
      </c>
    </row>
    <row r="123" spans="1:13" s="15" customFormat="1" outlineLevel="3" collapsed="1" x14ac:dyDescent="0.35">
      <c r="A123" s="19" t="s">
        <v>3</v>
      </c>
      <c r="B123" s="18">
        <f t="shared" ref="B123:M123" si="41">SUM(B124:B124)</f>
        <v>0</v>
      </c>
      <c r="C123" s="18">
        <f t="shared" si="41"/>
        <v>0</v>
      </c>
      <c r="D123" s="18">
        <f t="shared" si="41"/>
        <v>0</v>
      </c>
      <c r="E123" s="18">
        <f t="shared" si="41"/>
        <v>0</v>
      </c>
      <c r="F123" s="18">
        <f t="shared" si="41"/>
        <v>0</v>
      </c>
      <c r="G123" s="18">
        <f t="shared" si="41"/>
        <v>0</v>
      </c>
      <c r="H123" s="18">
        <f t="shared" si="41"/>
        <v>0</v>
      </c>
      <c r="I123" s="18">
        <f t="shared" si="41"/>
        <v>0</v>
      </c>
      <c r="J123" s="18">
        <f t="shared" si="41"/>
        <v>0</v>
      </c>
      <c r="K123" s="18">
        <f t="shared" si="41"/>
        <v>0</v>
      </c>
      <c r="L123" s="18">
        <f t="shared" si="41"/>
        <v>0</v>
      </c>
      <c r="M123" s="18">
        <f t="shared" si="41"/>
        <v>0</v>
      </c>
    </row>
    <row r="124" spans="1:13" s="15" customFormat="1" hidden="1" outlineLevel="4" x14ac:dyDescent="0.35">
      <c r="A124" s="20" t="s">
        <v>4</v>
      </c>
      <c r="B124" s="18"/>
      <c r="C124" s="18"/>
      <c r="D124" s="18"/>
      <c r="E124" s="18"/>
      <c r="F124" s="18"/>
      <c r="G124" s="18"/>
      <c r="H124" s="18"/>
      <c r="I124" s="18"/>
      <c r="J124" s="18"/>
      <c r="K124" s="18"/>
      <c r="L124" s="18"/>
      <c r="M124" s="18"/>
    </row>
    <row r="125" spans="1:13" s="15" customFormat="1" outlineLevel="3" collapsed="1" x14ac:dyDescent="0.35">
      <c r="A125" s="19" t="s">
        <v>5</v>
      </c>
      <c r="B125" s="18">
        <f t="shared" ref="B125:M125" si="42">SUM(B126:B128)</f>
        <v>27.097743999999999</v>
      </c>
      <c r="C125" s="18">
        <f t="shared" si="42"/>
        <v>27.097743999999999</v>
      </c>
      <c r="D125" s="18">
        <f t="shared" si="42"/>
        <v>27.097743999999999</v>
      </c>
      <c r="E125" s="18">
        <f t="shared" si="42"/>
        <v>12.097744</v>
      </c>
      <c r="F125" s="18">
        <f t="shared" si="42"/>
        <v>12.097744</v>
      </c>
      <c r="G125" s="18">
        <f t="shared" si="42"/>
        <v>12.097744</v>
      </c>
      <c r="H125" s="18">
        <f t="shared" si="42"/>
        <v>12.097744</v>
      </c>
      <c r="I125" s="18">
        <f t="shared" si="42"/>
        <v>12.097744</v>
      </c>
      <c r="J125" s="18">
        <f t="shared" si="42"/>
        <v>12.097744</v>
      </c>
      <c r="K125" s="18">
        <f t="shared" si="42"/>
        <v>12.097751000000001</v>
      </c>
      <c r="L125" s="18">
        <f t="shared" si="42"/>
        <v>0</v>
      </c>
      <c r="M125" s="18">
        <f t="shared" si="42"/>
        <v>0</v>
      </c>
    </row>
    <row r="126" spans="1:13" s="15" customFormat="1" hidden="1" outlineLevel="4" x14ac:dyDescent="0.35">
      <c r="A126" s="20" t="s">
        <v>6</v>
      </c>
      <c r="B126" s="18"/>
      <c r="C126" s="18"/>
      <c r="D126" s="18"/>
      <c r="E126" s="18"/>
      <c r="F126" s="18"/>
      <c r="G126" s="18"/>
      <c r="H126" s="18"/>
      <c r="I126" s="18"/>
      <c r="J126" s="18"/>
      <c r="K126" s="18"/>
      <c r="L126" s="18"/>
      <c r="M126" s="18"/>
    </row>
    <row r="127" spans="1:13" s="15" customFormat="1" hidden="1" outlineLevel="4" x14ac:dyDescent="0.35">
      <c r="A127" s="20" t="s">
        <v>4</v>
      </c>
      <c r="B127" s="18">
        <v>27.097743999999999</v>
      </c>
      <c r="C127" s="18">
        <v>27.097743999999999</v>
      </c>
      <c r="D127" s="18">
        <v>27.097743999999999</v>
      </c>
      <c r="E127" s="18">
        <v>12.097744</v>
      </c>
      <c r="F127" s="18">
        <v>12.097744</v>
      </c>
      <c r="G127" s="18">
        <v>12.097744</v>
      </c>
      <c r="H127" s="18">
        <v>12.097744</v>
      </c>
      <c r="I127" s="18">
        <v>12.097744</v>
      </c>
      <c r="J127" s="18">
        <v>12.097744</v>
      </c>
      <c r="K127" s="18">
        <v>12.097751000000001</v>
      </c>
      <c r="L127" s="18"/>
      <c r="M127" s="18"/>
    </row>
    <row r="128" spans="1:13" s="15" customFormat="1" hidden="1" outlineLevel="4" x14ac:dyDescent="0.35">
      <c r="A128" s="20" t="s">
        <v>7</v>
      </c>
      <c r="B128" s="18"/>
      <c r="C128" s="18"/>
      <c r="D128" s="18"/>
      <c r="E128" s="18"/>
      <c r="F128" s="18"/>
      <c r="G128" s="18"/>
      <c r="H128" s="18"/>
      <c r="I128" s="18"/>
      <c r="J128" s="18"/>
      <c r="K128" s="18"/>
      <c r="L128" s="18"/>
      <c r="M128" s="18"/>
    </row>
    <row r="129" spans="1:13" s="22" customFormat="1" outlineLevel="2" x14ac:dyDescent="0.35">
      <c r="A129" s="36" t="s">
        <v>24</v>
      </c>
      <c r="B129" s="27">
        <f t="shared" ref="B129:M129" si="43">B130+B132+B134</f>
        <v>22.321015335999999</v>
      </c>
      <c r="C129" s="27">
        <f t="shared" si="43"/>
        <v>19.231413864</v>
      </c>
      <c r="D129" s="27">
        <f t="shared" si="43"/>
        <v>16.141812391999999</v>
      </c>
      <c r="E129" s="27">
        <f t="shared" si="43"/>
        <v>13.05221092</v>
      </c>
      <c r="F129" s="27">
        <f t="shared" si="43"/>
        <v>11.987609448000001</v>
      </c>
      <c r="G129" s="27">
        <f t="shared" si="43"/>
        <v>10.923007975999999</v>
      </c>
      <c r="H129" s="27">
        <f t="shared" si="43"/>
        <v>9.8584065039999995</v>
      </c>
      <c r="I129" s="27">
        <f t="shared" si="43"/>
        <v>8.7938050319999999</v>
      </c>
      <c r="J129" s="27">
        <f t="shared" si="43"/>
        <v>7.7292035600000002</v>
      </c>
      <c r="K129" s="27">
        <f t="shared" si="43"/>
        <v>6.6646020879999996</v>
      </c>
      <c r="L129" s="27">
        <f t="shared" si="43"/>
        <v>5.6</v>
      </c>
      <c r="M129" s="27">
        <f t="shared" si="43"/>
        <v>5.6</v>
      </c>
    </row>
    <row r="130" spans="1:13" s="15" customFormat="1" outlineLevel="3" collapsed="1" x14ac:dyDescent="0.35">
      <c r="A130" s="19" t="s">
        <v>3</v>
      </c>
      <c r="B130" s="18">
        <f t="shared" ref="B130:M130" si="44">SUM(B131:B131)</f>
        <v>0</v>
      </c>
      <c r="C130" s="18">
        <f t="shared" si="44"/>
        <v>0</v>
      </c>
      <c r="D130" s="18">
        <f t="shared" si="44"/>
        <v>0</v>
      </c>
      <c r="E130" s="18">
        <f t="shared" si="44"/>
        <v>0</v>
      </c>
      <c r="F130" s="18">
        <f t="shared" si="44"/>
        <v>0</v>
      </c>
      <c r="G130" s="18">
        <f t="shared" si="44"/>
        <v>0</v>
      </c>
      <c r="H130" s="18">
        <f t="shared" si="44"/>
        <v>0</v>
      </c>
      <c r="I130" s="18">
        <f t="shared" si="44"/>
        <v>0</v>
      </c>
      <c r="J130" s="18">
        <f t="shared" si="44"/>
        <v>0</v>
      </c>
      <c r="K130" s="18">
        <f t="shared" si="44"/>
        <v>0</v>
      </c>
      <c r="L130" s="18">
        <f t="shared" si="44"/>
        <v>0</v>
      </c>
      <c r="M130" s="18">
        <f t="shared" si="44"/>
        <v>0</v>
      </c>
    </row>
    <row r="131" spans="1:13" s="15" customFormat="1" hidden="1" outlineLevel="4" x14ac:dyDescent="0.35">
      <c r="A131" s="20" t="s">
        <v>4</v>
      </c>
      <c r="B131" s="18"/>
      <c r="C131" s="18"/>
      <c r="D131" s="18"/>
      <c r="E131" s="18"/>
      <c r="F131" s="18"/>
      <c r="G131" s="18"/>
      <c r="H131" s="18"/>
      <c r="I131" s="18"/>
      <c r="J131" s="18"/>
      <c r="K131" s="18"/>
      <c r="L131" s="18"/>
      <c r="M131" s="18"/>
    </row>
    <row r="132" spans="1:13" s="15" customFormat="1" outlineLevel="3" collapsed="1" x14ac:dyDescent="0.35">
      <c r="A132" s="19" t="s">
        <v>8</v>
      </c>
      <c r="B132" s="18">
        <f t="shared" ref="B132:M132" si="45">SUM(B133:B133)</f>
        <v>0</v>
      </c>
      <c r="C132" s="18">
        <f t="shared" si="45"/>
        <v>0</v>
      </c>
      <c r="D132" s="18">
        <f t="shared" si="45"/>
        <v>0</v>
      </c>
      <c r="E132" s="18">
        <f t="shared" si="45"/>
        <v>0</v>
      </c>
      <c r="F132" s="18">
        <f t="shared" si="45"/>
        <v>0</v>
      </c>
      <c r="G132" s="18">
        <f t="shared" si="45"/>
        <v>0</v>
      </c>
      <c r="H132" s="18">
        <f t="shared" si="45"/>
        <v>0</v>
      </c>
      <c r="I132" s="18">
        <f t="shared" si="45"/>
        <v>0</v>
      </c>
      <c r="J132" s="18">
        <f t="shared" si="45"/>
        <v>0</v>
      </c>
      <c r="K132" s="18">
        <f t="shared" si="45"/>
        <v>0</v>
      </c>
      <c r="L132" s="18">
        <f t="shared" si="45"/>
        <v>0</v>
      </c>
      <c r="M132" s="18">
        <f t="shared" si="45"/>
        <v>0</v>
      </c>
    </row>
    <row r="133" spans="1:13" s="15" customFormat="1" hidden="1" outlineLevel="4" x14ac:dyDescent="0.35">
      <c r="A133" s="20" t="s">
        <v>4</v>
      </c>
      <c r="B133" s="18"/>
      <c r="C133" s="18"/>
      <c r="D133" s="18"/>
      <c r="E133" s="18"/>
      <c r="F133" s="18"/>
      <c r="G133" s="18"/>
      <c r="H133" s="18"/>
      <c r="I133" s="18"/>
      <c r="J133" s="18"/>
      <c r="K133" s="18"/>
      <c r="L133" s="18"/>
      <c r="M133" s="18"/>
    </row>
    <row r="134" spans="1:13" s="15" customFormat="1" outlineLevel="3" collapsed="1" x14ac:dyDescent="0.35">
      <c r="A134" s="19" t="s">
        <v>5</v>
      </c>
      <c r="B134" s="18">
        <f t="shared" ref="B134:M134" si="46">SUM(B135:B137)</f>
        <v>22.321015335999999</v>
      </c>
      <c r="C134" s="18">
        <f t="shared" si="46"/>
        <v>19.231413864</v>
      </c>
      <c r="D134" s="18">
        <f t="shared" si="46"/>
        <v>16.141812391999999</v>
      </c>
      <c r="E134" s="18">
        <f t="shared" si="46"/>
        <v>13.05221092</v>
      </c>
      <c r="F134" s="18">
        <f t="shared" si="46"/>
        <v>11.987609448000001</v>
      </c>
      <c r="G134" s="18">
        <f t="shared" si="46"/>
        <v>10.923007975999999</v>
      </c>
      <c r="H134" s="18">
        <f t="shared" si="46"/>
        <v>9.8584065039999995</v>
      </c>
      <c r="I134" s="18">
        <f t="shared" si="46"/>
        <v>8.7938050319999999</v>
      </c>
      <c r="J134" s="18">
        <f t="shared" si="46"/>
        <v>7.7292035600000002</v>
      </c>
      <c r="K134" s="18">
        <f t="shared" si="46"/>
        <v>6.6646020879999996</v>
      </c>
      <c r="L134" s="18">
        <f t="shared" si="46"/>
        <v>5.6</v>
      </c>
      <c r="M134" s="18">
        <f t="shared" si="46"/>
        <v>5.6</v>
      </c>
    </row>
    <row r="135" spans="1:13" s="15" customFormat="1" hidden="1" outlineLevel="4" x14ac:dyDescent="0.35">
      <c r="A135" s="20" t="s">
        <v>6</v>
      </c>
      <c r="B135" s="18"/>
      <c r="C135" s="18"/>
      <c r="D135" s="18"/>
      <c r="E135" s="18"/>
      <c r="F135" s="18"/>
      <c r="G135" s="18"/>
      <c r="H135" s="18"/>
      <c r="I135" s="18"/>
      <c r="J135" s="18"/>
      <c r="K135" s="18"/>
      <c r="L135" s="18"/>
      <c r="M135" s="18"/>
    </row>
    <row r="136" spans="1:13" s="15" customFormat="1" hidden="1" outlineLevel="4" x14ac:dyDescent="0.35">
      <c r="A136" s="20" t="s">
        <v>4</v>
      </c>
      <c r="B136" s="18">
        <v>22.321015335999999</v>
      </c>
      <c r="C136" s="18">
        <v>19.231413864</v>
      </c>
      <c r="D136" s="18">
        <v>16.141812391999999</v>
      </c>
      <c r="E136" s="18">
        <v>13.05221092</v>
      </c>
      <c r="F136" s="18">
        <v>11.987609448000001</v>
      </c>
      <c r="G136" s="18">
        <v>10.923007975999999</v>
      </c>
      <c r="H136" s="18">
        <v>9.8584065039999995</v>
      </c>
      <c r="I136" s="18">
        <v>8.7938050319999999</v>
      </c>
      <c r="J136" s="18">
        <v>7.7292035600000002</v>
      </c>
      <c r="K136" s="18">
        <v>6.6646020879999996</v>
      </c>
      <c r="L136" s="18">
        <v>5.6</v>
      </c>
      <c r="M136" s="18">
        <v>5.6</v>
      </c>
    </row>
    <row r="137" spans="1:13" s="15" customFormat="1" hidden="1" outlineLevel="4" x14ac:dyDescent="0.35">
      <c r="A137" s="20" t="s">
        <v>7</v>
      </c>
      <c r="B137" s="18"/>
      <c r="C137" s="18"/>
      <c r="D137" s="18"/>
      <c r="E137" s="18"/>
      <c r="F137" s="18"/>
      <c r="G137" s="18"/>
      <c r="H137" s="18"/>
      <c r="I137" s="18"/>
      <c r="J137" s="18"/>
      <c r="K137" s="18"/>
      <c r="L137" s="18"/>
      <c r="M137" s="18"/>
    </row>
    <row r="138" spans="1:13" s="22" customFormat="1" outlineLevel="1" x14ac:dyDescent="0.35">
      <c r="A138" s="24" t="s">
        <v>9</v>
      </c>
      <c r="B138" s="25">
        <f t="shared" ref="B138:M138" si="47">B139+B154</f>
        <v>124.29893001046</v>
      </c>
      <c r="C138" s="25">
        <f t="shared" si="47"/>
        <v>120.42388846914</v>
      </c>
      <c r="D138" s="25">
        <f t="shared" si="47"/>
        <v>139.12408643543998</v>
      </c>
      <c r="E138" s="25">
        <f t="shared" si="47"/>
        <v>107.46947786121</v>
      </c>
      <c r="F138" s="25">
        <f t="shared" si="47"/>
        <v>192.07787869364</v>
      </c>
      <c r="G138" s="25">
        <f t="shared" si="47"/>
        <v>97.55262702489</v>
      </c>
      <c r="H138" s="25">
        <f t="shared" si="47"/>
        <v>94.718595651269993</v>
      </c>
      <c r="I138" s="25">
        <f t="shared" si="47"/>
        <v>93.356880413200003</v>
      </c>
      <c r="J138" s="25">
        <f t="shared" si="47"/>
        <v>91.619516996439998</v>
      </c>
      <c r="K138" s="25">
        <f t="shared" si="47"/>
        <v>89.940331565699992</v>
      </c>
      <c r="L138" s="25">
        <f t="shared" si="47"/>
        <v>87.93754672323999</v>
      </c>
      <c r="M138" s="25">
        <f t="shared" si="47"/>
        <v>86.85223851148001</v>
      </c>
    </row>
    <row r="139" spans="1:13" s="22" customFormat="1" outlineLevel="2" x14ac:dyDescent="0.35">
      <c r="A139" s="26" t="s">
        <v>2</v>
      </c>
      <c r="B139" s="27">
        <f t="shared" ref="B139:M139" si="48">B140+B144+B148</f>
        <v>89.47121425089</v>
      </c>
      <c r="C139" s="27">
        <f t="shared" si="48"/>
        <v>87.201165879770002</v>
      </c>
      <c r="D139" s="27">
        <f t="shared" si="48"/>
        <v>107.33597518324999</v>
      </c>
      <c r="E139" s="27">
        <f t="shared" si="48"/>
        <v>80.606713444489998</v>
      </c>
      <c r="F139" s="27">
        <f t="shared" si="48"/>
        <v>166.41661664296001</v>
      </c>
      <c r="G139" s="27">
        <f t="shared" si="48"/>
        <v>76.034092388019999</v>
      </c>
      <c r="H139" s="27">
        <f t="shared" si="48"/>
        <v>74.232037738159988</v>
      </c>
      <c r="I139" s="27">
        <f t="shared" si="48"/>
        <v>73.893391737659996</v>
      </c>
      <c r="J139" s="27">
        <f t="shared" si="48"/>
        <v>73.110327138629998</v>
      </c>
      <c r="K139" s="27">
        <f t="shared" si="48"/>
        <v>72.408629907639991</v>
      </c>
      <c r="L139" s="27">
        <f t="shared" si="48"/>
        <v>71.300153309419997</v>
      </c>
      <c r="M139" s="27">
        <f t="shared" si="48"/>
        <v>71.191864884090009</v>
      </c>
    </row>
    <row r="140" spans="1:13" s="15" customFormat="1" outlineLevel="3" collapsed="1" x14ac:dyDescent="0.35">
      <c r="A140" s="19" t="s">
        <v>10</v>
      </c>
      <c r="B140" s="18">
        <f t="shared" ref="B140:M140" si="49">SUM(B141:B143)</f>
        <v>0</v>
      </c>
      <c r="C140" s="18">
        <f t="shared" si="49"/>
        <v>0</v>
      </c>
      <c r="D140" s="18">
        <f t="shared" si="49"/>
        <v>0</v>
      </c>
      <c r="E140" s="18">
        <f t="shared" si="49"/>
        <v>0</v>
      </c>
      <c r="F140" s="18">
        <f t="shared" si="49"/>
        <v>0</v>
      </c>
      <c r="G140" s="18">
        <f t="shared" si="49"/>
        <v>0</v>
      </c>
      <c r="H140" s="18">
        <f t="shared" si="49"/>
        <v>0</v>
      </c>
      <c r="I140" s="18">
        <f t="shared" si="49"/>
        <v>0</v>
      </c>
      <c r="J140" s="18">
        <f t="shared" si="49"/>
        <v>0</v>
      </c>
      <c r="K140" s="18">
        <f t="shared" si="49"/>
        <v>0</v>
      </c>
      <c r="L140" s="18">
        <f t="shared" si="49"/>
        <v>0</v>
      </c>
      <c r="M140" s="18">
        <f t="shared" si="49"/>
        <v>0</v>
      </c>
    </row>
    <row r="141" spans="1:13" s="15" customFormat="1" hidden="1" outlineLevel="4" x14ac:dyDescent="0.35">
      <c r="A141" s="20" t="s">
        <v>6</v>
      </c>
      <c r="B141" s="18"/>
      <c r="C141" s="18"/>
      <c r="D141" s="18"/>
      <c r="E141" s="18"/>
      <c r="F141" s="18"/>
      <c r="G141" s="18"/>
      <c r="H141" s="18"/>
      <c r="I141" s="18"/>
      <c r="J141" s="18"/>
      <c r="K141" s="18"/>
      <c r="L141" s="18"/>
      <c r="M141" s="18"/>
    </row>
    <row r="142" spans="1:13" s="15" customFormat="1" hidden="1" outlineLevel="4" x14ac:dyDescent="0.35">
      <c r="A142" s="20" t="s">
        <v>11</v>
      </c>
      <c r="B142" s="18"/>
      <c r="C142" s="18"/>
      <c r="D142" s="18"/>
      <c r="E142" s="18"/>
      <c r="F142" s="18"/>
      <c r="G142" s="18"/>
      <c r="H142" s="18"/>
      <c r="I142" s="18"/>
      <c r="J142" s="18"/>
      <c r="K142" s="18"/>
      <c r="L142" s="18"/>
      <c r="M142" s="18"/>
    </row>
    <row r="143" spans="1:13" s="15" customFormat="1" hidden="1" outlineLevel="4" x14ac:dyDescent="0.35">
      <c r="A143" s="20" t="s">
        <v>7</v>
      </c>
      <c r="B143" s="18"/>
      <c r="C143" s="18"/>
      <c r="D143" s="18"/>
      <c r="E143" s="18"/>
      <c r="F143" s="18"/>
      <c r="G143" s="18"/>
      <c r="H143" s="18"/>
      <c r="I143" s="18"/>
      <c r="J143" s="18"/>
      <c r="K143" s="18"/>
      <c r="L143" s="18"/>
      <c r="M143" s="18"/>
    </row>
    <row r="144" spans="1:13" s="15" customFormat="1" outlineLevel="3" collapsed="1" x14ac:dyDescent="0.35">
      <c r="A144" s="19" t="s">
        <v>25</v>
      </c>
      <c r="B144" s="18">
        <f t="shared" ref="B144:M144" si="50">SUM(B145:B147)</f>
        <v>85.506836552289997</v>
      </c>
      <c r="C144" s="18">
        <f t="shared" si="50"/>
        <v>83.236788180730002</v>
      </c>
      <c r="D144" s="18">
        <f t="shared" si="50"/>
        <v>103.37159748331999</v>
      </c>
      <c r="E144" s="18">
        <f t="shared" si="50"/>
        <v>76.642335744109999</v>
      </c>
      <c r="F144" s="18">
        <f t="shared" si="50"/>
        <v>162.45214999858001</v>
      </c>
      <c r="G144" s="18">
        <f t="shared" si="50"/>
        <v>72.069625743640003</v>
      </c>
      <c r="H144" s="18">
        <f t="shared" si="50"/>
        <v>70.267571093779992</v>
      </c>
      <c r="I144" s="18">
        <f t="shared" si="50"/>
        <v>69.9473809733</v>
      </c>
      <c r="J144" s="18">
        <f t="shared" si="50"/>
        <v>69.182772254290001</v>
      </c>
      <c r="K144" s="18">
        <f t="shared" si="50"/>
        <v>68.491303583299995</v>
      </c>
      <c r="L144" s="18">
        <f t="shared" si="50"/>
        <v>67.382826985080001</v>
      </c>
      <c r="M144" s="18">
        <f t="shared" si="50"/>
        <v>67.279403728960006</v>
      </c>
    </row>
    <row r="145" spans="1:13" s="15" customFormat="1" hidden="1" outlineLevel="4" x14ac:dyDescent="0.35">
      <c r="A145" s="20" t="s">
        <v>6</v>
      </c>
      <c r="B145" s="18">
        <v>68.66971223649</v>
      </c>
      <c r="C145" s="18">
        <v>68.307867413630007</v>
      </c>
      <c r="D145" s="18">
        <v>89.229712904639996</v>
      </c>
      <c r="E145" s="18">
        <v>63.806635328740001</v>
      </c>
      <c r="F145" s="18">
        <v>151.26256036503</v>
      </c>
      <c r="G145" s="18">
        <v>61.616476110740003</v>
      </c>
      <c r="H145" s="18">
        <v>59.814421460879998</v>
      </c>
      <c r="I145" s="18">
        <v>59.494231340399999</v>
      </c>
      <c r="J145" s="18">
        <v>58.72962262139</v>
      </c>
      <c r="K145" s="18">
        <v>58.034091441759998</v>
      </c>
      <c r="L145" s="18">
        <v>57.200241441019998</v>
      </c>
      <c r="M145" s="18">
        <v>57.096818184900002</v>
      </c>
    </row>
    <row r="146" spans="1:13" s="15" customFormat="1" hidden="1" outlineLevel="4" x14ac:dyDescent="0.35">
      <c r="A146" s="20" t="s">
        <v>7</v>
      </c>
      <c r="B146" s="18">
        <v>16.837124315800001</v>
      </c>
      <c r="C146" s="18">
        <v>14.928920767099999</v>
      </c>
      <c r="D146" s="18">
        <v>14.141884578679999</v>
      </c>
      <c r="E146" s="18">
        <v>12.835700415370001</v>
      </c>
      <c r="F146" s="18">
        <v>11.18958963355</v>
      </c>
      <c r="G146" s="18">
        <v>10.453149632900001</v>
      </c>
      <c r="H146" s="18">
        <v>10.453149632900001</v>
      </c>
      <c r="I146" s="18">
        <v>10.453149632900001</v>
      </c>
      <c r="J146" s="18">
        <v>10.453149632900001</v>
      </c>
      <c r="K146" s="18">
        <v>10.457212141539999</v>
      </c>
      <c r="L146" s="18">
        <v>10.18258554406</v>
      </c>
      <c r="M146" s="18">
        <v>10.18258554406</v>
      </c>
    </row>
    <row r="147" spans="1:13" s="15" customFormat="1" hidden="1" outlineLevel="4" x14ac:dyDescent="0.35">
      <c r="A147" s="20" t="s">
        <v>12</v>
      </c>
      <c r="B147" s="18"/>
      <c r="C147" s="18"/>
      <c r="D147" s="18"/>
      <c r="E147" s="18"/>
      <c r="F147" s="18"/>
      <c r="G147" s="18"/>
      <c r="H147" s="18"/>
      <c r="I147" s="18"/>
      <c r="J147" s="18"/>
      <c r="K147" s="18"/>
      <c r="L147" s="18"/>
      <c r="M147" s="18"/>
    </row>
    <row r="148" spans="1:13" s="15" customFormat="1" outlineLevel="3" collapsed="1" x14ac:dyDescent="0.35">
      <c r="A148" s="19" t="s">
        <v>13</v>
      </c>
      <c r="B148" s="18">
        <f t="shared" ref="B148:M148" si="51">SUM(B149:B153)</f>
        <v>3.9643776985999999</v>
      </c>
      <c r="C148" s="18">
        <f t="shared" si="51"/>
        <v>3.9643776990399999</v>
      </c>
      <c r="D148" s="18">
        <f t="shared" si="51"/>
        <v>3.96437769993</v>
      </c>
      <c r="E148" s="18">
        <f t="shared" si="51"/>
        <v>3.96437770038</v>
      </c>
      <c r="F148" s="18">
        <f t="shared" si="51"/>
        <v>3.9644666443799998</v>
      </c>
      <c r="G148" s="18">
        <f t="shared" si="51"/>
        <v>3.9644666443799998</v>
      </c>
      <c r="H148" s="18">
        <f t="shared" si="51"/>
        <v>3.9644666443799998</v>
      </c>
      <c r="I148" s="18">
        <f t="shared" si="51"/>
        <v>3.94601076436</v>
      </c>
      <c r="J148" s="18">
        <f t="shared" si="51"/>
        <v>3.9275548843400001</v>
      </c>
      <c r="K148" s="18">
        <f t="shared" si="51"/>
        <v>3.9173263243400003</v>
      </c>
      <c r="L148" s="18">
        <f t="shared" si="51"/>
        <v>3.9173263243400003</v>
      </c>
      <c r="M148" s="18">
        <f t="shared" si="51"/>
        <v>3.9124611551299999</v>
      </c>
    </row>
    <row r="149" spans="1:13" s="15" customFormat="1" hidden="1" outlineLevel="4" x14ac:dyDescent="0.35">
      <c r="A149" s="20" t="s">
        <v>14</v>
      </c>
      <c r="B149" s="18"/>
      <c r="C149" s="18"/>
      <c r="D149" s="18"/>
      <c r="E149" s="18"/>
      <c r="F149" s="18"/>
      <c r="G149" s="18"/>
      <c r="H149" s="18"/>
      <c r="I149" s="18"/>
      <c r="J149" s="18"/>
      <c r="K149" s="18"/>
      <c r="L149" s="18"/>
      <c r="M149" s="18"/>
    </row>
    <row r="150" spans="1:13" s="15" customFormat="1" hidden="1" outlineLevel="4" x14ac:dyDescent="0.35">
      <c r="A150" s="20" t="s">
        <v>6</v>
      </c>
      <c r="B150" s="18">
        <v>0.73863647507999997</v>
      </c>
      <c r="C150" s="18">
        <v>0.73863647552</v>
      </c>
      <c r="D150" s="18">
        <v>0.73863647640999996</v>
      </c>
      <c r="E150" s="18">
        <v>0.73863647686</v>
      </c>
      <c r="F150" s="18">
        <v>0.73872542086000004</v>
      </c>
      <c r="G150" s="18">
        <v>0.73872542086000004</v>
      </c>
      <c r="H150" s="18">
        <v>0.73872542086000004</v>
      </c>
      <c r="I150" s="18">
        <v>0.72026954084000006</v>
      </c>
      <c r="J150" s="18">
        <v>0.70181366081999996</v>
      </c>
      <c r="K150" s="18">
        <v>0.69158510082000002</v>
      </c>
      <c r="L150" s="18">
        <v>0.69158510082000002</v>
      </c>
      <c r="M150" s="18">
        <v>0.68671993161</v>
      </c>
    </row>
    <row r="151" spans="1:13" s="15" customFormat="1" hidden="1" outlineLevel="4" x14ac:dyDescent="0.35">
      <c r="A151" s="20" t="s">
        <v>11</v>
      </c>
      <c r="B151" s="18"/>
      <c r="C151" s="18"/>
      <c r="D151" s="18"/>
      <c r="E151" s="18"/>
      <c r="F151" s="18"/>
      <c r="G151" s="18"/>
      <c r="H151" s="18"/>
      <c r="I151" s="18"/>
      <c r="J151" s="18"/>
      <c r="K151" s="18"/>
      <c r="L151" s="18"/>
      <c r="M151" s="18"/>
    </row>
    <row r="152" spans="1:13" s="15" customFormat="1" hidden="1" outlineLevel="4" x14ac:dyDescent="0.35">
      <c r="A152" s="20" t="s">
        <v>15</v>
      </c>
      <c r="B152" s="18">
        <v>3.22574122352</v>
      </c>
      <c r="C152" s="18">
        <v>3.22574122352</v>
      </c>
      <c r="D152" s="18">
        <v>3.22574122352</v>
      </c>
      <c r="E152" s="18">
        <v>3.22574122352</v>
      </c>
      <c r="F152" s="18">
        <v>3.22574122352</v>
      </c>
      <c r="G152" s="18">
        <v>3.22574122352</v>
      </c>
      <c r="H152" s="18">
        <v>3.22574122352</v>
      </c>
      <c r="I152" s="18">
        <v>3.22574122352</v>
      </c>
      <c r="J152" s="18">
        <v>3.22574122352</v>
      </c>
      <c r="K152" s="18">
        <v>3.22574122352</v>
      </c>
      <c r="L152" s="18">
        <v>3.22574122352</v>
      </c>
      <c r="M152" s="18">
        <v>3.22574122352</v>
      </c>
    </row>
    <row r="153" spans="1:13" s="15" customFormat="1" hidden="1" outlineLevel="4" x14ac:dyDescent="0.35">
      <c r="A153" s="20" t="s">
        <v>7</v>
      </c>
      <c r="B153" s="18"/>
      <c r="C153" s="18"/>
      <c r="D153" s="18"/>
      <c r="E153" s="18"/>
      <c r="F153" s="18"/>
      <c r="G153" s="18"/>
      <c r="H153" s="18"/>
      <c r="I153" s="18"/>
      <c r="J153" s="18"/>
      <c r="K153" s="18"/>
      <c r="L153" s="18"/>
      <c r="M153" s="18"/>
    </row>
    <row r="154" spans="1:13" s="22" customFormat="1" outlineLevel="2" x14ac:dyDescent="0.35">
      <c r="A154" s="38" t="s">
        <v>24</v>
      </c>
      <c r="B154" s="27">
        <f t="shared" ref="B154:M154" si="52">B155+B159+B163+B169</f>
        <v>34.827715759569998</v>
      </c>
      <c r="C154" s="27">
        <f t="shared" si="52"/>
        <v>33.222722589370001</v>
      </c>
      <c r="D154" s="27">
        <f t="shared" si="52"/>
        <v>31.788111252189999</v>
      </c>
      <c r="E154" s="27">
        <f t="shared" si="52"/>
        <v>26.862764416720001</v>
      </c>
      <c r="F154" s="27">
        <f t="shared" si="52"/>
        <v>25.661262050679994</v>
      </c>
      <c r="G154" s="27">
        <f t="shared" si="52"/>
        <v>21.518534636869997</v>
      </c>
      <c r="H154" s="27">
        <f t="shared" si="52"/>
        <v>20.486557913110001</v>
      </c>
      <c r="I154" s="27">
        <f t="shared" si="52"/>
        <v>19.463488675539999</v>
      </c>
      <c r="J154" s="27">
        <f t="shared" si="52"/>
        <v>18.50918985781</v>
      </c>
      <c r="K154" s="27">
        <f t="shared" si="52"/>
        <v>17.531701658060001</v>
      </c>
      <c r="L154" s="27">
        <f t="shared" si="52"/>
        <v>16.637393413819996</v>
      </c>
      <c r="M154" s="27">
        <f t="shared" si="52"/>
        <v>15.660373627389998</v>
      </c>
    </row>
    <row r="155" spans="1:13" s="15" customFormat="1" outlineLevel="3" collapsed="1" x14ac:dyDescent="0.35">
      <c r="A155" s="19" t="s">
        <v>10</v>
      </c>
      <c r="B155" s="18">
        <f t="shared" ref="B155:M155" si="53">SUM(B156:B158)</f>
        <v>0</v>
      </c>
      <c r="C155" s="18">
        <f t="shared" si="53"/>
        <v>0</v>
      </c>
      <c r="D155" s="18">
        <f t="shared" si="53"/>
        <v>0</v>
      </c>
      <c r="E155" s="18">
        <f t="shared" si="53"/>
        <v>0</v>
      </c>
      <c r="F155" s="18">
        <f t="shared" si="53"/>
        <v>0</v>
      </c>
      <c r="G155" s="18">
        <f t="shared" si="53"/>
        <v>0</v>
      </c>
      <c r="H155" s="18">
        <f t="shared" si="53"/>
        <v>0</v>
      </c>
      <c r="I155" s="18">
        <f t="shared" si="53"/>
        <v>0</v>
      </c>
      <c r="J155" s="18">
        <f t="shared" si="53"/>
        <v>0</v>
      </c>
      <c r="K155" s="18">
        <f t="shared" si="53"/>
        <v>0</v>
      </c>
      <c r="L155" s="18">
        <f t="shared" si="53"/>
        <v>0</v>
      </c>
      <c r="M155" s="18">
        <f t="shared" si="53"/>
        <v>0</v>
      </c>
    </row>
    <row r="156" spans="1:13" s="15" customFormat="1" hidden="1" outlineLevel="4" x14ac:dyDescent="0.35">
      <c r="A156" s="20" t="s">
        <v>6</v>
      </c>
      <c r="B156" s="18"/>
      <c r="C156" s="18"/>
      <c r="D156" s="18"/>
      <c r="E156" s="18"/>
      <c r="F156" s="18"/>
      <c r="G156" s="18"/>
      <c r="H156" s="18"/>
      <c r="I156" s="18"/>
      <c r="J156" s="18"/>
      <c r="K156" s="18"/>
      <c r="L156" s="18"/>
      <c r="M156" s="18"/>
    </row>
    <row r="157" spans="1:13" s="15" customFormat="1" hidden="1" outlineLevel="4" x14ac:dyDescent="0.35">
      <c r="A157" s="20" t="s">
        <v>11</v>
      </c>
      <c r="B157" s="18"/>
      <c r="C157" s="18"/>
      <c r="D157" s="18"/>
      <c r="E157" s="18"/>
      <c r="F157" s="18"/>
      <c r="G157" s="18"/>
      <c r="H157" s="18"/>
      <c r="I157" s="18"/>
      <c r="J157" s="18"/>
      <c r="K157" s="18"/>
      <c r="L157" s="18"/>
      <c r="M157" s="18"/>
    </row>
    <row r="158" spans="1:13" s="15" customFormat="1" hidden="1" outlineLevel="4" x14ac:dyDescent="0.35">
      <c r="A158" s="20" t="s">
        <v>7</v>
      </c>
      <c r="B158" s="18"/>
      <c r="C158" s="18"/>
      <c r="D158" s="18"/>
      <c r="E158" s="18"/>
      <c r="F158" s="18"/>
      <c r="G158" s="18"/>
      <c r="H158" s="18"/>
      <c r="I158" s="18"/>
      <c r="J158" s="18"/>
      <c r="K158" s="18"/>
      <c r="L158" s="18"/>
      <c r="M158" s="18"/>
    </row>
    <row r="159" spans="1:13" s="15" customFormat="1" outlineLevel="3" collapsed="1" x14ac:dyDescent="0.35">
      <c r="A159" s="37" t="s">
        <v>25</v>
      </c>
      <c r="B159" s="18">
        <f t="shared" ref="B159:M159" si="54">SUM(B160:B162)</f>
        <v>34.4376896956</v>
      </c>
      <c r="C159" s="18">
        <f t="shared" si="54"/>
        <v>32.85262567262</v>
      </c>
      <c r="D159" s="18">
        <f t="shared" si="54"/>
        <v>31.43738831972</v>
      </c>
      <c r="E159" s="18">
        <f t="shared" si="54"/>
        <v>26.53293384018</v>
      </c>
      <c r="F159" s="18">
        <f t="shared" si="54"/>
        <v>25.351361066559996</v>
      </c>
      <c r="G159" s="18">
        <f t="shared" si="54"/>
        <v>21.228564533929998</v>
      </c>
      <c r="H159" s="18">
        <f t="shared" si="54"/>
        <v>20.216140638140001</v>
      </c>
      <c r="I159" s="18">
        <f t="shared" si="54"/>
        <v>19.21338060355</v>
      </c>
      <c r="J159" s="18">
        <f t="shared" si="54"/>
        <v>18.278458946539999</v>
      </c>
      <c r="K159" s="18">
        <f t="shared" si="54"/>
        <v>17.320144304510002</v>
      </c>
      <c r="L159" s="18">
        <f t="shared" si="54"/>
        <v>16.444750783499998</v>
      </c>
      <c r="M159" s="18">
        <f t="shared" si="54"/>
        <v>15.487048272119999</v>
      </c>
    </row>
    <row r="160" spans="1:13" s="15" customFormat="1" hidden="1" outlineLevel="4" x14ac:dyDescent="0.35">
      <c r="A160" s="20" t="s">
        <v>6</v>
      </c>
      <c r="B160" s="18">
        <v>11.19835364361</v>
      </c>
      <c r="C160" s="18">
        <v>10.82635484553</v>
      </c>
      <c r="D160" s="18">
        <v>10.461639586800001</v>
      </c>
      <c r="E160" s="18">
        <v>9.7065049820499993</v>
      </c>
      <c r="F160" s="18">
        <v>9.45784241506</v>
      </c>
      <c r="G160" s="18">
        <v>6.1556203608000004</v>
      </c>
      <c r="H160" s="18">
        <v>5.8978148126400001</v>
      </c>
      <c r="I160" s="18">
        <v>5.7278350276600003</v>
      </c>
      <c r="J160" s="18">
        <v>5.5866127559700001</v>
      </c>
      <c r="K160" s="18">
        <v>5.4273499700799999</v>
      </c>
      <c r="L160" s="18">
        <v>5.3050106973000002</v>
      </c>
      <c r="M160" s="18">
        <v>5.15046001244</v>
      </c>
    </row>
    <row r="161" spans="1:13" s="15" customFormat="1" hidden="1" outlineLevel="4" x14ac:dyDescent="0.35">
      <c r="A161" s="20" t="s">
        <v>7</v>
      </c>
      <c r="B161" s="18">
        <v>15.34995026218</v>
      </c>
      <c r="C161" s="18">
        <v>14.136885037280001</v>
      </c>
      <c r="D161" s="18">
        <v>13.067846809660001</v>
      </c>
      <c r="E161" s="18">
        <v>11.98076392608</v>
      </c>
      <c r="F161" s="18">
        <v>11.047853774529999</v>
      </c>
      <c r="G161" s="18">
        <v>10.227279296160001</v>
      </c>
      <c r="H161" s="18">
        <v>9.4593851262800008</v>
      </c>
      <c r="I161" s="18">
        <v>8.6398806438399998</v>
      </c>
      <c r="J161" s="18">
        <v>7.8461813135999998</v>
      </c>
      <c r="K161" s="18">
        <v>7.0471294574599996</v>
      </c>
      <c r="L161" s="18">
        <v>6.2807993869800001</v>
      </c>
      <c r="M161" s="18">
        <v>5.49092332763</v>
      </c>
    </row>
    <row r="162" spans="1:13" s="15" customFormat="1" hidden="1" outlineLevel="4" x14ac:dyDescent="0.35">
      <c r="A162" s="20" t="s">
        <v>12</v>
      </c>
      <c r="B162" s="18">
        <v>7.8893857898100004</v>
      </c>
      <c r="C162" s="18">
        <v>7.8893857898100004</v>
      </c>
      <c r="D162" s="18">
        <v>7.9079019232599999</v>
      </c>
      <c r="E162" s="18">
        <v>4.84566493205</v>
      </c>
      <c r="F162" s="18">
        <v>4.8456648769699999</v>
      </c>
      <c r="G162" s="18">
        <v>4.8456648769699999</v>
      </c>
      <c r="H162" s="18">
        <v>4.8589406992199997</v>
      </c>
      <c r="I162" s="18">
        <v>4.84566493205</v>
      </c>
      <c r="J162" s="18">
        <v>4.8456648769699999</v>
      </c>
      <c r="K162" s="18">
        <v>4.8456648769699999</v>
      </c>
      <c r="L162" s="18">
        <v>4.8589406992199997</v>
      </c>
      <c r="M162" s="18">
        <v>4.84566493205</v>
      </c>
    </row>
    <row r="163" spans="1:13" s="15" customFormat="1" outlineLevel="3" collapsed="1" x14ac:dyDescent="0.35">
      <c r="A163" s="19" t="s">
        <v>13</v>
      </c>
      <c r="B163" s="18">
        <f t="shared" ref="B163:M163" si="55">SUM(B164:B168)</f>
        <v>0.27803006387000001</v>
      </c>
      <c r="C163" s="18">
        <f t="shared" si="55"/>
        <v>0.25810091665000001</v>
      </c>
      <c r="D163" s="18">
        <f t="shared" si="55"/>
        <v>0.23872693236999998</v>
      </c>
      <c r="E163" s="18">
        <f t="shared" si="55"/>
        <v>0.21824257644</v>
      </c>
      <c r="F163" s="18">
        <f t="shared" si="55"/>
        <v>0.19831298402000003</v>
      </c>
      <c r="G163" s="18">
        <f t="shared" si="55"/>
        <v>0.17838210284</v>
      </c>
      <c r="H163" s="18">
        <f t="shared" si="55"/>
        <v>0.15882927486999998</v>
      </c>
      <c r="I163" s="18">
        <f t="shared" si="55"/>
        <v>0.13852007189000001</v>
      </c>
      <c r="J163" s="18">
        <f t="shared" si="55"/>
        <v>0.11914291117</v>
      </c>
      <c r="K163" s="18">
        <f t="shared" si="55"/>
        <v>9.9969353449999993E-2</v>
      </c>
      <c r="L163" s="18">
        <f t="shared" si="55"/>
        <v>8.1054630219999993E-2</v>
      </c>
      <c r="M163" s="18">
        <f t="shared" si="55"/>
        <v>6.1737355170000001E-2</v>
      </c>
    </row>
    <row r="164" spans="1:13" s="15" customFormat="1" hidden="1" outlineLevel="4" x14ac:dyDescent="0.35">
      <c r="A164" s="20" t="s">
        <v>14</v>
      </c>
      <c r="B164" s="18"/>
      <c r="C164" s="18"/>
      <c r="D164" s="18"/>
      <c r="E164" s="18"/>
      <c r="F164" s="18"/>
      <c r="G164" s="18"/>
      <c r="H164" s="18"/>
      <c r="I164" s="18"/>
      <c r="J164" s="18"/>
      <c r="K164" s="18"/>
      <c r="L164" s="18"/>
      <c r="M164" s="18"/>
    </row>
    <row r="165" spans="1:13" s="15" customFormat="1" hidden="1" outlineLevel="4" x14ac:dyDescent="0.35">
      <c r="A165" s="20" t="s">
        <v>6</v>
      </c>
      <c r="B165" s="18">
        <v>5.3956589739999998E-2</v>
      </c>
      <c r="C165" s="18">
        <v>4.9718679869999997E-2</v>
      </c>
      <c r="D165" s="18">
        <v>4.5497177469999997E-2</v>
      </c>
      <c r="E165" s="18">
        <v>4.124281472E-2</v>
      </c>
      <c r="F165" s="18">
        <v>3.7004459660000003E-2</v>
      </c>
      <c r="G165" s="18">
        <v>3.2764815379999999E-2</v>
      </c>
      <c r="H165" s="18">
        <v>2.8536427850000001E-2</v>
      </c>
      <c r="I165" s="18">
        <v>2.4285259100000001E-2</v>
      </c>
      <c r="J165" s="18">
        <v>2.059933613E-2</v>
      </c>
      <c r="K165" s="18">
        <v>1.7117015749999999E-2</v>
      </c>
      <c r="L165" s="18">
        <v>1.3698691480000001E-2</v>
      </c>
      <c r="M165" s="18">
        <v>1.026749213E-2</v>
      </c>
    </row>
    <row r="166" spans="1:13" s="15" customFormat="1" hidden="1" outlineLevel="4" x14ac:dyDescent="0.35">
      <c r="A166" s="20" t="s">
        <v>11</v>
      </c>
      <c r="B166" s="18"/>
      <c r="C166" s="18"/>
      <c r="D166" s="18"/>
      <c r="E166" s="18"/>
      <c r="F166" s="18"/>
      <c r="G166" s="18"/>
      <c r="H166" s="18"/>
      <c r="I166" s="18"/>
      <c r="J166" s="18"/>
      <c r="K166" s="18"/>
      <c r="L166" s="18"/>
      <c r="M166" s="18"/>
    </row>
    <row r="167" spans="1:13" s="15" customFormat="1" hidden="1" outlineLevel="4" x14ac:dyDescent="0.35">
      <c r="A167" s="20" t="s">
        <v>15</v>
      </c>
      <c r="B167" s="18">
        <v>0.22407347413000001</v>
      </c>
      <c r="C167" s="18">
        <v>0.20838223678000001</v>
      </c>
      <c r="D167" s="18">
        <v>0.19322975489999999</v>
      </c>
      <c r="E167" s="18">
        <v>0.17699976172000001</v>
      </c>
      <c r="F167" s="18">
        <v>0.16130852436000001</v>
      </c>
      <c r="G167" s="18">
        <v>0.14561728745999999</v>
      </c>
      <c r="H167" s="18">
        <v>0.13029284701999999</v>
      </c>
      <c r="I167" s="18">
        <v>0.11423481279</v>
      </c>
      <c r="J167" s="18">
        <v>9.8543575039999998E-2</v>
      </c>
      <c r="K167" s="18">
        <v>8.2852337700000001E-2</v>
      </c>
      <c r="L167" s="18">
        <v>6.7355938739999996E-2</v>
      </c>
      <c r="M167" s="18">
        <v>5.1469863040000001E-2</v>
      </c>
    </row>
    <row r="168" spans="1:13" s="15" customFormat="1" hidden="1" outlineLevel="4" x14ac:dyDescent="0.35">
      <c r="A168" s="20" t="s">
        <v>7</v>
      </c>
      <c r="B168" s="18"/>
      <c r="C168" s="18"/>
      <c r="D168" s="18"/>
      <c r="E168" s="18"/>
      <c r="F168" s="18"/>
      <c r="G168" s="18"/>
      <c r="H168" s="18"/>
      <c r="I168" s="18"/>
      <c r="J168" s="18"/>
      <c r="K168" s="18"/>
      <c r="L168" s="18"/>
      <c r="M168" s="18"/>
    </row>
    <row r="169" spans="1:13" s="15" customFormat="1" outlineLevel="3" collapsed="1" x14ac:dyDescent="0.35">
      <c r="A169" s="19" t="s">
        <v>8</v>
      </c>
      <c r="B169" s="18">
        <f t="shared" ref="B169:M169" si="56">SUM(B170:B174)</f>
        <v>0.11199600010000001</v>
      </c>
      <c r="C169" s="18">
        <f t="shared" si="56"/>
        <v>0.11199600010000001</v>
      </c>
      <c r="D169" s="18">
        <f t="shared" si="56"/>
        <v>0.11199600010000001</v>
      </c>
      <c r="E169" s="18">
        <f t="shared" si="56"/>
        <v>0.1115880001</v>
      </c>
      <c r="F169" s="18">
        <f t="shared" si="56"/>
        <v>0.1115880001</v>
      </c>
      <c r="G169" s="18">
        <f t="shared" si="56"/>
        <v>0.1115880001</v>
      </c>
      <c r="H169" s="18">
        <f t="shared" si="56"/>
        <v>0.1115880001</v>
      </c>
      <c r="I169" s="18">
        <f t="shared" si="56"/>
        <v>0.1115880001</v>
      </c>
      <c r="J169" s="18">
        <f t="shared" si="56"/>
        <v>0.1115880001</v>
      </c>
      <c r="K169" s="18">
        <f t="shared" si="56"/>
        <v>0.1115880001</v>
      </c>
      <c r="L169" s="18">
        <f t="shared" si="56"/>
        <v>0.1115880001</v>
      </c>
      <c r="M169" s="18">
        <f t="shared" si="56"/>
        <v>0.1115880001</v>
      </c>
    </row>
    <row r="170" spans="1:13" s="15" customFormat="1" hidden="1" outlineLevel="4" x14ac:dyDescent="0.35">
      <c r="A170" s="20" t="s">
        <v>6</v>
      </c>
      <c r="B170" s="18"/>
      <c r="C170" s="18"/>
      <c r="D170" s="18"/>
      <c r="E170" s="18"/>
      <c r="F170" s="18"/>
      <c r="G170" s="18"/>
      <c r="H170" s="18"/>
      <c r="I170" s="18"/>
      <c r="J170" s="18"/>
      <c r="K170" s="18"/>
      <c r="L170" s="18"/>
      <c r="M170" s="18"/>
    </row>
    <row r="171" spans="1:13" s="15" customFormat="1" hidden="1" outlineLevel="4" x14ac:dyDescent="0.35">
      <c r="A171" s="20" t="s">
        <v>11</v>
      </c>
      <c r="B171" s="18"/>
      <c r="C171" s="18"/>
      <c r="D171" s="18"/>
      <c r="E171" s="18"/>
      <c r="F171" s="18"/>
      <c r="G171" s="18"/>
      <c r="H171" s="18"/>
      <c r="I171" s="18"/>
      <c r="J171" s="18"/>
      <c r="K171" s="18"/>
      <c r="L171" s="18"/>
      <c r="M171" s="18"/>
    </row>
    <row r="172" spans="1:13" s="15" customFormat="1" hidden="1" outlineLevel="4" x14ac:dyDescent="0.35">
      <c r="A172" s="20" t="s">
        <v>15</v>
      </c>
      <c r="B172" s="18"/>
      <c r="C172" s="18"/>
      <c r="D172" s="18"/>
      <c r="E172" s="18"/>
      <c r="F172" s="18"/>
      <c r="G172" s="18"/>
      <c r="H172" s="18"/>
      <c r="I172" s="18"/>
      <c r="J172" s="18"/>
      <c r="K172" s="18"/>
      <c r="L172" s="18"/>
      <c r="M172" s="18"/>
    </row>
    <row r="173" spans="1:13" s="15" customFormat="1" hidden="1" outlineLevel="4" x14ac:dyDescent="0.35">
      <c r="A173" s="20" t="s">
        <v>4</v>
      </c>
      <c r="B173" s="18"/>
      <c r="C173" s="18"/>
      <c r="D173" s="18"/>
      <c r="E173" s="18"/>
      <c r="F173" s="18"/>
      <c r="G173" s="18"/>
      <c r="H173" s="18"/>
      <c r="I173" s="18"/>
      <c r="J173" s="18"/>
      <c r="K173" s="18"/>
      <c r="L173" s="18"/>
      <c r="M173" s="18"/>
    </row>
    <row r="174" spans="1:13" s="15" customFormat="1" hidden="1" outlineLevel="4" x14ac:dyDescent="0.35">
      <c r="A174" s="20" t="s">
        <v>7</v>
      </c>
      <c r="B174" s="18">
        <v>0.11199600010000001</v>
      </c>
      <c r="C174" s="18">
        <v>0.11199600010000001</v>
      </c>
      <c r="D174" s="18">
        <v>0.11199600010000001</v>
      </c>
      <c r="E174" s="18">
        <v>0.1115880001</v>
      </c>
      <c r="F174" s="18">
        <v>0.1115880001</v>
      </c>
      <c r="G174" s="18">
        <v>0.1115880001</v>
      </c>
      <c r="H174" s="18">
        <v>0.1115880001</v>
      </c>
      <c r="I174" s="18">
        <v>0.1115880001</v>
      </c>
      <c r="J174" s="18">
        <v>0.1115880001</v>
      </c>
      <c r="K174" s="18">
        <v>0.1115880001</v>
      </c>
      <c r="L174" s="18">
        <v>0.1115880001</v>
      </c>
      <c r="M174" s="18">
        <v>0.1115880001</v>
      </c>
    </row>
    <row r="175" spans="1:13" s="15" customFormat="1" x14ac:dyDescent="0.35">
      <c r="A175" s="16"/>
      <c r="B175" s="17"/>
      <c r="C175" s="17"/>
      <c r="D175" s="17"/>
      <c r="E175" s="17"/>
      <c r="F175" s="17"/>
      <c r="G175" s="17"/>
      <c r="H175" s="17"/>
      <c r="I175" s="17"/>
      <c r="J175" s="17"/>
      <c r="K175" s="17"/>
      <c r="L175" s="17"/>
      <c r="M175" s="17"/>
    </row>
  </sheetData>
  <mergeCells count="3">
    <mergeCell ref="J2:K2"/>
    <mergeCell ref="A1:K1"/>
    <mergeCell ref="A59:K59"/>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2024-08-05T08:15:32Z</cp:lastPrinted>
  <dcterms:created xsi:type="dcterms:W3CDTF">2024-08-05T07:55:10Z</dcterms:created>
  <dcterms:modified xsi:type="dcterms:W3CDTF">2024-08-06T15:38:02Z</dcterms:modified>
</cp:coreProperties>
</file>