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8760" windowHeight="6780"/>
  </bookViews>
  <sheets>
    <sheet name="Аркуш1" sheetId="1" r:id="rId1"/>
  </sheets>
  <definedNames>
    <definedName name="_xlnm.Print_Area" localSheetId="0">Аркуш1!$A$1:$M$169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4" i="1" l="1"/>
  <c r="L164" i="1"/>
  <c r="K164" i="1"/>
  <c r="J164" i="1"/>
  <c r="I164" i="1"/>
  <c r="H164" i="1"/>
  <c r="G164" i="1"/>
  <c r="F164" i="1"/>
  <c r="E164" i="1"/>
  <c r="D164" i="1"/>
  <c r="C164" i="1"/>
  <c r="B164" i="1"/>
  <c r="M160" i="1"/>
  <c r="L160" i="1"/>
  <c r="K160" i="1"/>
  <c r="J160" i="1"/>
  <c r="I160" i="1"/>
  <c r="H160" i="1"/>
  <c r="G160" i="1"/>
  <c r="F160" i="1"/>
  <c r="E160" i="1"/>
  <c r="D160" i="1"/>
  <c r="C160" i="1"/>
  <c r="B160" i="1"/>
  <c r="M156" i="1"/>
  <c r="L156" i="1"/>
  <c r="K156" i="1"/>
  <c r="K155" i="1" s="1"/>
  <c r="J156" i="1"/>
  <c r="J155" i="1" s="1"/>
  <c r="I156" i="1"/>
  <c r="H156" i="1"/>
  <c r="G156" i="1"/>
  <c r="G155" i="1" s="1"/>
  <c r="F156" i="1"/>
  <c r="E156" i="1"/>
  <c r="D156" i="1"/>
  <c r="C156" i="1"/>
  <c r="C155" i="1" s="1"/>
  <c r="B156" i="1"/>
  <c r="M155" i="1"/>
  <c r="L155" i="1"/>
  <c r="M149" i="1"/>
  <c r="L149" i="1"/>
  <c r="K149" i="1"/>
  <c r="J149" i="1"/>
  <c r="I149" i="1"/>
  <c r="H149" i="1"/>
  <c r="G149" i="1"/>
  <c r="F149" i="1"/>
  <c r="E149" i="1"/>
  <c r="D149" i="1"/>
  <c r="C149" i="1"/>
  <c r="B149" i="1"/>
  <c r="M144" i="1"/>
  <c r="L144" i="1"/>
  <c r="K144" i="1"/>
  <c r="J144" i="1"/>
  <c r="I144" i="1"/>
  <c r="H144" i="1"/>
  <c r="G144" i="1"/>
  <c r="F144" i="1"/>
  <c r="E144" i="1"/>
  <c r="D144" i="1"/>
  <c r="C144" i="1"/>
  <c r="B144" i="1"/>
  <c r="M140" i="1"/>
  <c r="L140" i="1"/>
  <c r="K140" i="1"/>
  <c r="J140" i="1"/>
  <c r="I140" i="1"/>
  <c r="H140" i="1"/>
  <c r="G140" i="1"/>
  <c r="F140" i="1"/>
  <c r="E140" i="1"/>
  <c r="D140" i="1"/>
  <c r="C140" i="1"/>
  <c r="B140" i="1"/>
  <c r="M136" i="1"/>
  <c r="M135" i="1" s="1"/>
  <c r="M134" i="1" s="1"/>
  <c r="L136" i="1"/>
  <c r="K136" i="1"/>
  <c r="J136" i="1"/>
  <c r="I136" i="1"/>
  <c r="I135" i="1" s="1"/>
  <c r="H136" i="1"/>
  <c r="G136" i="1"/>
  <c r="F136" i="1"/>
  <c r="E136" i="1"/>
  <c r="E135" i="1" s="1"/>
  <c r="D136" i="1"/>
  <c r="C136" i="1"/>
  <c r="B136" i="1"/>
  <c r="C135" i="1"/>
  <c r="M130" i="1"/>
  <c r="L130" i="1"/>
  <c r="K130" i="1"/>
  <c r="J130" i="1"/>
  <c r="I130" i="1"/>
  <c r="H130" i="1"/>
  <c r="G130" i="1"/>
  <c r="F130" i="1"/>
  <c r="E130" i="1"/>
  <c r="D130" i="1"/>
  <c r="C130" i="1"/>
  <c r="B130" i="1"/>
  <c r="M128" i="1"/>
  <c r="L128" i="1"/>
  <c r="K128" i="1"/>
  <c r="J128" i="1"/>
  <c r="I128" i="1"/>
  <c r="H128" i="1"/>
  <c r="G128" i="1"/>
  <c r="F128" i="1"/>
  <c r="E128" i="1"/>
  <c r="D128" i="1"/>
  <c r="C128" i="1"/>
  <c r="B128" i="1"/>
  <c r="M123" i="1"/>
  <c r="L123" i="1"/>
  <c r="K123" i="1"/>
  <c r="J123" i="1"/>
  <c r="I123" i="1"/>
  <c r="H123" i="1"/>
  <c r="G123" i="1"/>
  <c r="F123" i="1"/>
  <c r="E123" i="1"/>
  <c r="D123" i="1"/>
  <c r="C123" i="1"/>
  <c r="B123" i="1"/>
  <c r="M121" i="1"/>
  <c r="L121" i="1"/>
  <c r="K121" i="1"/>
  <c r="J121" i="1"/>
  <c r="I121" i="1"/>
  <c r="H121" i="1"/>
  <c r="G121" i="1"/>
  <c r="F121" i="1"/>
  <c r="E121" i="1"/>
  <c r="D121" i="1"/>
  <c r="C121" i="1"/>
  <c r="B121" i="1"/>
  <c r="M119" i="1"/>
  <c r="L119" i="1"/>
  <c r="K119" i="1"/>
  <c r="J119" i="1"/>
  <c r="I119" i="1"/>
  <c r="H119" i="1"/>
  <c r="G119" i="1"/>
  <c r="F119" i="1"/>
  <c r="E119" i="1"/>
  <c r="D119" i="1"/>
  <c r="C119" i="1"/>
  <c r="B119" i="1"/>
  <c r="M108" i="1"/>
  <c r="L108" i="1"/>
  <c r="K108" i="1"/>
  <c r="J108" i="1"/>
  <c r="I108" i="1"/>
  <c r="H108" i="1"/>
  <c r="G108" i="1"/>
  <c r="F108" i="1"/>
  <c r="E108" i="1"/>
  <c r="D108" i="1"/>
  <c r="C108" i="1"/>
  <c r="B108" i="1"/>
  <c r="M104" i="1"/>
  <c r="L104" i="1"/>
  <c r="K104" i="1"/>
  <c r="J104" i="1"/>
  <c r="I104" i="1"/>
  <c r="H104" i="1"/>
  <c r="G104" i="1"/>
  <c r="F104" i="1"/>
  <c r="E104" i="1"/>
  <c r="D104" i="1"/>
  <c r="C104" i="1"/>
  <c r="B104" i="1"/>
  <c r="M100" i="1"/>
  <c r="L100" i="1"/>
  <c r="L99" i="1" s="1"/>
  <c r="K100" i="1"/>
  <c r="K99" i="1" s="1"/>
  <c r="J100" i="1"/>
  <c r="I100" i="1"/>
  <c r="I99" i="1" s="1"/>
  <c r="H100" i="1"/>
  <c r="H99" i="1" s="1"/>
  <c r="G100" i="1"/>
  <c r="G99" i="1" s="1"/>
  <c r="F100" i="1"/>
  <c r="E100" i="1"/>
  <c r="E99" i="1" s="1"/>
  <c r="D100" i="1"/>
  <c r="D99" i="1" s="1"/>
  <c r="C100" i="1"/>
  <c r="C99" i="1" s="1"/>
  <c r="B100" i="1"/>
  <c r="M99" i="1"/>
  <c r="M93" i="1"/>
  <c r="L93" i="1"/>
  <c r="K93" i="1"/>
  <c r="J93" i="1"/>
  <c r="I93" i="1"/>
  <c r="H93" i="1"/>
  <c r="G93" i="1"/>
  <c r="F93" i="1"/>
  <c r="E93" i="1"/>
  <c r="D93" i="1"/>
  <c r="C93" i="1"/>
  <c r="B93" i="1"/>
  <c r="M88" i="1"/>
  <c r="L88" i="1"/>
  <c r="K88" i="1"/>
  <c r="J88" i="1"/>
  <c r="I88" i="1"/>
  <c r="H88" i="1"/>
  <c r="G88" i="1"/>
  <c r="F88" i="1"/>
  <c r="E88" i="1"/>
  <c r="D88" i="1"/>
  <c r="C88" i="1"/>
  <c r="B88" i="1"/>
  <c r="M84" i="1"/>
  <c r="L84" i="1"/>
  <c r="K84" i="1"/>
  <c r="J84" i="1"/>
  <c r="I84" i="1"/>
  <c r="H84" i="1"/>
  <c r="G84" i="1"/>
  <c r="F84" i="1"/>
  <c r="E84" i="1"/>
  <c r="D84" i="1"/>
  <c r="C84" i="1"/>
  <c r="B84" i="1"/>
  <c r="M80" i="1"/>
  <c r="M79" i="1" s="1"/>
  <c r="L80" i="1"/>
  <c r="K80" i="1"/>
  <c r="J80" i="1"/>
  <c r="J79" i="1" s="1"/>
  <c r="I80" i="1"/>
  <c r="I79" i="1" s="1"/>
  <c r="H80" i="1"/>
  <c r="G80" i="1"/>
  <c r="F80" i="1"/>
  <c r="F79" i="1" s="1"/>
  <c r="E80" i="1"/>
  <c r="E79" i="1" s="1"/>
  <c r="D80" i="1"/>
  <c r="C80" i="1"/>
  <c r="B80" i="1"/>
  <c r="B79" i="1" s="1"/>
  <c r="K79" i="1"/>
  <c r="G79" i="1"/>
  <c r="C79" i="1"/>
  <c r="M74" i="1"/>
  <c r="L74" i="1"/>
  <c r="K74" i="1"/>
  <c r="J74" i="1"/>
  <c r="I74" i="1"/>
  <c r="H74" i="1"/>
  <c r="G74" i="1"/>
  <c r="F74" i="1"/>
  <c r="E74" i="1"/>
  <c r="D74" i="1"/>
  <c r="C74" i="1"/>
  <c r="B74" i="1"/>
  <c r="M72" i="1"/>
  <c r="M71" i="1" s="1"/>
  <c r="L72" i="1"/>
  <c r="L71" i="1" s="1"/>
  <c r="K72" i="1"/>
  <c r="K71" i="1" s="1"/>
  <c r="J72" i="1"/>
  <c r="I72" i="1"/>
  <c r="I71" i="1" s="1"/>
  <c r="H72" i="1"/>
  <c r="H71" i="1" s="1"/>
  <c r="G72" i="1"/>
  <c r="F72" i="1"/>
  <c r="E72" i="1"/>
  <c r="E71" i="1" s="1"/>
  <c r="D72" i="1"/>
  <c r="D71" i="1" s="1"/>
  <c r="C72" i="1"/>
  <c r="C71" i="1" s="1"/>
  <c r="B72" i="1"/>
  <c r="J71" i="1"/>
  <c r="G71" i="1"/>
  <c r="M67" i="1"/>
  <c r="L67" i="1"/>
  <c r="K67" i="1"/>
  <c r="J67" i="1"/>
  <c r="I67" i="1"/>
  <c r="H67" i="1"/>
  <c r="G67" i="1"/>
  <c r="F67" i="1"/>
  <c r="E67" i="1"/>
  <c r="D67" i="1"/>
  <c r="C67" i="1"/>
  <c r="B67" i="1"/>
  <c r="M65" i="1"/>
  <c r="L65" i="1"/>
  <c r="K65" i="1"/>
  <c r="J65" i="1"/>
  <c r="I65" i="1"/>
  <c r="H65" i="1"/>
  <c r="G65" i="1"/>
  <c r="F65" i="1"/>
  <c r="E65" i="1"/>
  <c r="D65" i="1"/>
  <c r="C65" i="1"/>
  <c r="B65" i="1"/>
  <c r="M63" i="1"/>
  <c r="M62" i="1" s="1"/>
  <c r="L63" i="1"/>
  <c r="L62" i="1" s="1"/>
  <c r="K63" i="1"/>
  <c r="K62" i="1" s="1"/>
  <c r="J63" i="1"/>
  <c r="J62" i="1" s="1"/>
  <c r="I63" i="1"/>
  <c r="H63" i="1"/>
  <c r="H62" i="1" s="1"/>
  <c r="G63" i="1"/>
  <c r="G62" i="1" s="1"/>
  <c r="G61" i="1" s="1"/>
  <c r="F63" i="1"/>
  <c r="E63" i="1"/>
  <c r="D63" i="1"/>
  <c r="D62" i="1" s="1"/>
  <c r="C63" i="1"/>
  <c r="C62" i="1" s="1"/>
  <c r="B63" i="1"/>
  <c r="B62" i="1" s="1"/>
  <c r="I62" i="1"/>
  <c r="F62" i="1"/>
  <c r="B7" i="1"/>
  <c r="C7" i="1"/>
  <c r="D7" i="1"/>
  <c r="E7" i="1"/>
  <c r="F7" i="1"/>
  <c r="G7" i="1"/>
  <c r="H7" i="1"/>
  <c r="I7" i="1"/>
  <c r="J7" i="1"/>
  <c r="K7" i="1"/>
  <c r="B9" i="1"/>
  <c r="C9" i="1"/>
  <c r="D9" i="1"/>
  <c r="E9" i="1"/>
  <c r="F9" i="1"/>
  <c r="G9" i="1"/>
  <c r="H9" i="1"/>
  <c r="I9" i="1"/>
  <c r="J9" i="1"/>
  <c r="K9" i="1"/>
  <c r="B11" i="1"/>
  <c r="C11" i="1"/>
  <c r="D11" i="1"/>
  <c r="E11" i="1"/>
  <c r="F11" i="1"/>
  <c r="G11" i="1"/>
  <c r="H11" i="1"/>
  <c r="I11" i="1"/>
  <c r="J11" i="1"/>
  <c r="K11" i="1"/>
  <c r="B16" i="1"/>
  <c r="C16" i="1"/>
  <c r="D16" i="1"/>
  <c r="E16" i="1"/>
  <c r="F16" i="1"/>
  <c r="G16" i="1"/>
  <c r="H16" i="1"/>
  <c r="I16" i="1"/>
  <c r="J16" i="1"/>
  <c r="K16" i="1"/>
  <c r="B18" i="1"/>
  <c r="C18" i="1"/>
  <c r="D18" i="1"/>
  <c r="E18" i="1"/>
  <c r="F18" i="1"/>
  <c r="G18" i="1"/>
  <c r="H18" i="1"/>
  <c r="I18" i="1"/>
  <c r="J18" i="1"/>
  <c r="K18" i="1"/>
  <c r="B24" i="1"/>
  <c r="C24" i="1"/>
  <c r="D24" i="1"/>
  <c r="E24" i="1"/>
  <c r="F24" i="1"/>
  <c r="G24" i="1"/>
  <c r="H24" i="1"/>
  <c r="I24" i="1"/>
  <c r="J24" i="1"/>
  <c r="K24" i="1"/>
  <c r="B28" i="1"/>
  <c r="C28" i="1"/>
  <c r="D28" i="1"/>
  <c r="E28" i="1"/>
  <c r="F28" i="1"/>
  <c r="G28" i="1"/>
  <c r="H28" i="1"/>
  <c r="I28" i="1"/>
  <c r="J28" i="1"/>
  <c r="K28" i="1"/>
  <c r="B32" i="1"/>
  <c r="C32" i="1"/>
  <c r="D32" i="1"/>
  <c r="E32" i="1"/>
  <c r="F32" i="1"/>
  <c r="G32" i="1"/>
  <c r="H32" i="1"/>
  <c r="I32" i="1"/>
  <c r="J32" i="1"/>
  <c r="K32" i="1"/>
  <c r="B37" i="1"/>
  <c r="C37" i="1"/>
  <c r="D37" i="1"/>
  <c r="E37" i="1"/>
  <c r="F37" i="1"/>
  <c r="G37" i="1"/>
  <c r="H37" i="1"/>
  <c r="I37" i="1"/>
  <c r="J37" i="1"/>
  <c r="K37" i="1"/>
  <c r="B44" i="1"/>
  <c r="C44" i="1"/>
  <c r="D44" i="1"/>
  <c r="E44" i="1"/>
  <c r="F44" i="1"/>
  <c r="G44" i="1"/>
  <c r="H44" i="1"/>
  <c r="I44" i="1"/>
  <c r="J44" i="1"/>
  <c r="K44" i="1"/>
  <c r="B48" i="1"/>
  <c r="C48" i="1"/>
  <c r="D48" i="1"/>
  <c r="E48" i="1"/>
  <c r="F48" i="1"/>
  <c r="G48" i="1"/>
  <c r="H48" i="1"/>
  <c r="I48" i="1"/>
  <c r="J48" i="1"/>
  <c r="K48" i="1"/>
  <c r="B52" i="1"/>
  <c r="C52" i="1"/>
  <c r="D52" i="1"/>
  <c r="E52" i="1"/>
  <c r="F52" i="1"/>
  <c r="G52" i="1"/>
  <c r="H52" i="1"/>
  <c r="I52" i="1"/>
  <c r="J52" i="1"/>
  <c r="K52" i="1"/>
  <c r="B155" i="1" l="1"/>
  <c r="I78" i="1"/>
  <c r="M78" i="1"/>
  <c r="J118" i="1"/>
  <c r="J117" i="1" s="1"/>
  <c r="K118" i="1"/>
  <c r="D155" i="1"/>
  <c r="H155" i="1"/>
  <c r="C61" i="1"/>
  <c r="G135" i="1"/>
  <c r="G134" i="1" s="1"/>
  <c r="K135" i="1"/>
  <c r="E155" i="1"/>
  <c r="E134" i="1" s="1"/>
  <c r="I155" i="1"/>
  <c r="I134" i="1" s="1"/>
  <c r="C78" i="1"/>
  <c r="B118" i="1"/>
  <c r="F118" i="1"/>
  <c r="D127" i="1"/>
  <c r="H127" i="1"/>
  <c r="L127" i="1"/>
  <c r="B127" i="1"/>
  <c r="B117" i="1" s="1"/>
  <c r="F127" i="1"/>
  <c r="J127" i="1"/>
  <c r="C60" i="1"/>
  <c r="K61" i="1"/>
  <c r="G78" i="1"/>
  <c r="G60" i="1" s="1"/>
  <c r="C118" i="1"/>
  <c r="G118" i="1"/>
  <c r="E127" i="1"/>
  <c r="I127" i="1"/>
  <c r="M127" i="1"/>
  <c r="C127" i="1"/>
  <c r="G127" i="1"/>
  <c r="K127" i="1"/>
  <c r="K117" i="1" s="1"/>
  <c r="D135" i="1"/>
  <c r="D134" i="1" s="1"/>
  <c r="H135" i="1"/>
  <c r="L135" i="1"/>
  <c r="L134" i="1" s="1"/>
  <c r="B135" i="1"/>
  <c r="B134" i="1" s="1"/>
  <c r="F135" i="1"/>
  <c r="J135" i="1"/>
  <c r="I61" i="1"/>
  <c r="I60" i="1" s="1"/>
  <c r="B71" i="1"/>
  <c r="B61" i="1" s="1"/>
  <c r="F71" i="1"/>
  <c r="F61" i="1" s="1"/>
  <c r="K78" i="1"/>
  <c r="K60" i="1" s="1"/>
  <c r="E78" i="1"/>
  <c r="M61" i="1"/>
  <c r="M60" i="1" s="1"/>
  <c r="E62" i="1"/>
  <c r="E61" i="1" s="1"/>
  <c r="F155" i="1"/>
  <c r="J61" i="1"/>
  <c r="D61" i="1"/>
  <c r="H61" i="1"/>
  <c r="L61" i="1"/>
  <c r="I15" i="1"/>
  <c r="E15" i="1"/>
  <c r="D79" i="1"/>
  <c r="D78" i="1" s="1"/>
  <c r="H79" i="1"/>
  <c r="H78" i="1" s="1"/>
  <c r="L79" i="1"/>
  <c r="L78" i="1" s="1"/>
  <c r="B99" i="1"/>
  <c r="F99" i="1"/>
  <c r="J99" i="1"/>
  <c r="J78" i="1" s="1"/>
  <c r="J60" i="1" s="1"/>
  <c r="D118" i="1"/>
  <c r="D117" i="1" s="1"/>
  <c r="H118" i="1"/>
  <c r="H117" i="1" s="1"/>
  <c r="L118" i="1"/>
  <c r="H134" i="1"/>
  <c r="E118" i="1"/>
  <c r="E117" i="1" s="1"/>
  <c r="I118" i="1"/>
  <c r="I117" i="1" s="1"/>
  <c r="M118" i="1"/>
  <c r="M117" i="1" s="1"/>
  <c r="M116" i="1" s="1"/>
  <c r="J134" i="1"/>
  <c r="C134" i="1"/>
  <c r="K134" i="1"/>
  <c r="F78" i="1"/>
  <c r="B78" i="1"/>
  <c r="I23" i="1"/>
  <c r="E23" i="1"/>
  <c r="K23" i="1"/>
  <c r="G23" i="1"/>
  <c r="C23" i="1"/>
  <c r="K15" i="1"/>
  <c r="G15" i="1"/>
  <c r="C15" i="1"/>
  <c r="J43" i="1"/>
  <c r="J22" i="1" s="1"/>
  <c r="F43" i="1"/>
  <c r="B43" i="1"/>
  <c r="J23" i="1"/>
  <c r="F23" i="1"/>
  <c r="B23" i="1"/>
  <c r="J15" i="1"/>
  <c r="F15" i="1"/>
  <c r="B15" i="1"/>
  <c r="H6" i="1"/>
  <c r="D6" i="1"/>
  <c r="K43" i="1"/>
  <c r="G43" i="1"/>
  <c r="C43" i="1"/>
  <c r="I43" i="1"/>
  <c r="E43" i="1"/>
  <c r="I6" i="1"/>
  <c r="E6" i="1"/>
  <c r="E5" i="1" s="1"/>
  <c r="K6" i="1"/>
  <c r="G6" i="1"/>
  <c r="G5" i="1" s="1"/>
  <c r="C6" i="1"/>
  <c r="H43" i="1"/>
  <c r="D43" i="1"/>
  <c r="H23" i="1"/>
  <c r="D23" i="1"/>
  <c r="H15" i="1"/>
  <c r="D15" i="1"/>
  <c r="J6" i="1"/>
  <c r="J5" i="1" s="1"/>
  <c r="F6" i="1"/>
  <c r="B6" i="1"/>
  <c r="C22" i="1" l="1"/>
  <c r="H22" i="1"/>
  <c r="F22" i="1"/>
  <c r="H60" i="1"/>
  <c r="E116" i="1"/>
  <c r="D60" i="1"/>
  <c r="I116" i="1"/>
  <c r="K116" i="1"/>
  <c r="H116" i="1"/>
  <c r="L60" i="1"/>
  <c r="C117" i="1"/>
  <c r="C116" i="1" s="1"/>
  <c r="F117" i="1"/>
  <c r="C5" i="1"/>
  <c r="D22" i="1"/>
  <c r="D4" i="1" s="1"/>
  <c r="G117" i="1"/>
  <c r="G116" i="1" s="1"/>
  <c r="F134" i="1"/>
  <c r="F116" i="1" s="1"/>
  <c r="B60" i="1"/>
  <c r="L117" i="1"/>
  <c r="L116" i="1" s="1"/>
  <c r="E60" i="1"/>
  <c r="D5" i="1"/>
  <c r="B5" i="1"/>
  <c r="I5" i="1"/>
  <c r="D116" i="1"/>
  <c r="H5" i="1"/>
  <c r="B22" i="1"/>
  <c r="K5" i="1"/>
  <c r="K4" i="1" s="1"/>
  <c r="E22" i="1"/>
  <c r="E4" i="1" s="1"/>
  <c r="J116" i="1"/>
  <c r="K22" i="1"/>
  <c r="F5" i="1"/>
  <c r="G22" i="1"/>
  <c r="G4" i="1" s="1"/>
  <c r="F60" i="1"/>
  <c r="B116" i="1"/>
  <c r="C4" i="1"/>
  <c r="J4" i="1"/>
  <c r="I22" i="1"/>
  <c r="H4" i="1"/>
  <c r="F4" i="1" l="1"/>
  <c r="I4" i="1"/>
  <c r="B4" i="1"/>
</calcChain>
</file>

<file path=xl/sharedStrings.xml><?xml version="1.0" encoding="utf-8"?>
<sst xmlns="http://schemas.openxmlformats.org/spreadsheetml/2006/main" count="172" uniqueCount="27">
  <si>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</si>
  <si>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</si>
  <si>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</si>
  <si>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</si>
  <si>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</si>
  <si>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</si>
  <si>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</si>
  <si>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</si>
  <si>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</si>
  <si>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</si>
  <si>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</si>
  <si>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</si>
  <si>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</si>
  <si>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</si>
  <si>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</si>
  <si>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</si>
  <si>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</si>
  <si>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</si>
  <si>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UAH, billion</t>
  </si>
  <si>
    <t>І Q</t>
  </si>
  <si>
    <t>ІІ Q</t>
  </si>
  <si>
    <t>ІІІ Q</t>
  </si>
  <si>
    <t>ІV Q</t>
  </si>
  <si>
    <t>2025</t>
  </si>
  <si>
    <t>2026</t>
  </si>
  <si>
    <t xml:space="preserve">*Payments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 </t>
  </si>
  <si>
    <t>Estimated Government Debt Repayment Profile for the years 2025-2050 under the existing agreements as of 01.03.2025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</si>
</sst>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charset val="1"/>
      <scheme val="minor"/>
    </font>
    <font>
      <b/>
      <i/>
      <sz val="11"/>
      <color theme="1"/>
      <name val="Calibri"/>
      <family val="2"/>
      <charset val="204"/>
      <scheme val="minor"/>
    </font>
    <font>
      <i/>
      <sz val="10"/>
      <color theme="1"/>
      <name val="Calibri"/>
      <family val="2"/>
      <charset val="204"/>
      <scheme val="minor"/>
    </font>
  </fonts>
  <fills count="4">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28">
    <xf numFmtId="0" fontId="0" fillId="0" borderId="0" xfId="0"/>
    <xf numFmtId="49" fontId="0" fillId="0" borderId="0" xfId="0" applyNumberFormat="1"/>
    <xf numFmtId="4" fontId="0" fillId="0" borderId="0" xfId="0" applyNumberFormat="1"/>
    <xf numFmtId="4" fontId="0" fillId="0" borderId="3" xfId="0" applyNumberFormat="1" applyBorder="1"/>
    <xf numFmtId="49" fontId="0" fillId="0" borderId="3" xfId="0" applyNumberFormat="1" applyBorder="1" applyAlignment="1">
      <alignment horizontal="left" indent="3"/>
    </xf>
    <xf numFmtId="49" fontId="0" fillId="0" borderId="3" xfId="0" applyNumberFormat="1" applyBorder="1" applyAlignment="1">
      <alignment horizontal="left" indent="4"/>
    </xf>
    <xf numFmtId="0" fontId="0" fillId="0" borderId="0" xfId="0"/>
    <xf numFmtId="0" fontId="2" fillId="0" borderId="0" xfId="0" applyFont="1"/>
    <xf numFmtId="49" fontId="2" fillId="0" borderId="3" xfId="0" applyNumberFormat="1" applyFont="1" applyBorder="1"/>
    <xf numFmtId="4" fontId="2" fillId="0" borderId="3" xfId="0" applyNumberFormat="1" applyFont="1" applyBorder="1"/>
    <xf numFmtId="0" fontId="0" fillId="0" borderId="0" xfId="0"/>
    <xf numFmtId="49" fontId="0" fillId="0" borderId="0" xfId="0" applyNumberFormat="1"/>
    <xf numFmtId="4" fontId="0" fillId="0" borderId="0" xfId="0" applyNumberFormat="1"/>
    <xf numFmtId="4" fontId="0" fillId="0" borderId="3" xfId="0" applyNumberFormat="1" applyBorder="1"/>
    <xf numFmtId="49" fontId="0" fillId="0" borderId="3" xfId="0" applyNumberFormat="1" applyBorder="1" applyAlignment="1">
      <alignment horizontal="left" indent="3"/>
    </xf>
    <xf numFmtId="49" fontId="0" fillId="0" borderId="3" xfId="0" applyNumberFormat="1" applyBorder="1" applyAlignment="1">
      <alignment horizontal="left" indent="4"/>
    </xf>
    <xf numFmtId="49" fontId="2" fillId="0" borderId="3" xfId="1"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2" borderId="3" xfId="0" applyNumberFormat="1" applyFont="1" applyFill="1" applyBorder="1" applyAlignment="1">
      <alignment horizontal="left" indent="1"/>
    </xf>
    <xf numFmtId="4" fontId="2" fillId="2" borderId="3" xfId="0" applyNumberFormat="1" applyFont="1" applyFill="1" applyBorder="1"/>
    <xf numFmtId="49" fontId="2" fillId="3" borderId="3" xfId="0" applyNumberFormat="1" applyFont="1" applyFill="1" applyBorder="1" applyAlignment="1">
      <alignment horizontal="left" indent="2"/>
    </xf>
    <xf numFmtId="4" fontId="2" fillId="3" borderId="3" xfId="0" applyNumberFormat="1" applyFont="1" applyFill="1" applyBorder="1"/>
    <xf numFmtId="49" fontId="2" fillId="0" borderId="0" xfId="0" applyNumberFormat="1" applyFont="1" applyAlignment="1">
      <alignment horizontal="center" vertical="center" wrapText="1"/>
    </xf>
    <xf numFmtId="4" fontId="0" fillId="0" borderId="3" xfId="0" applyNumberFormat="1" applyBorder="1"/>
    <xf numFmtId="4" fontId="0" fillId="0" borderId="3" xfId="0" applyNumberFormat="1" applyBorder="1"/>
    <xf numFmtId="49" fontId="5" fillId="0" borderId="1" xfId="0" applyNumberFormat="1" applyFont="1" applyFill="1" applyBorder="1" applyAlignment="1">
      <alignment horizontal="left" vertical="top" wrapText="1"/>
    </xf>
    <xf numFmtId="49" fontId="2" fillId="0" borderId="0" xfId="1" applyNumberFormat="1" applyFont="1" applyAlignment="1">
      <alignment horizontal="center"/>
    </xf>
    <xf numFmtId="4" fontId="4" fillId="0" borderId="2" xfId="2" applyNumberFormat="1" applyFont="1" applyBorder="1" applyAlignment="1">
      <alignment horizontal="right"/>
    </xf>
  </cellXfs>
  <cellStyles count="3">
    <cellStyle name="Звичайний" xfId="0" builtinId="0"/>
    <cellStyle name="Звичайний 2" xfId="2"/>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I169"/>
  <sheetViews>
    <sheetView tabSelected="1" zoomScale="70" zoomScaleNormal="70" workbookViewId="0">
      <selection activeCell="L18" sqref="L18"/>
    </sheetView>
  </sheetViews>
  <sheetFormatPr defaultRowHeight="14.5" outlineLevelRow="4" x14ac:dyDescent="0.35"/>
  <cols>
    <col min="1" max="1" width="25.7265625" style="1" bestFit="1" customWidth="1"/>
    <col min="2" max="5" width="9.1796875" style="2"/>
    <col min="6" max="6" width="8.26953125" style="2" bestFit="1" customWidth="1"/>
    <col min="7" max="10" width="9.1796875" style="2"/>
    <col min="11" max="35" width="8.26953125" style="2" bestFit="1" customWidth="1"/>
  </cols>
  <sheetData>
    <row r="1" spans="1:35" x14ac:dyDescent="0.35">
      <c r="A1" s="26" t="s">
        <v>26</v>
      </c>
      <c r="B1" s="26"/>
      <c r="C1" s="26"/>
      <c r="D1" s="26"/>
      <c r="E1" s="26"/>
      <c r="F1" s="26"/>
      <c r="G1" s="26"/>
      <c r="H1" s="26"/>
      <c r="I1" s="26"/>
      <c r="J1" s="26"/>
      <c r="K1" s="26"/>
    </row>
    <row r="2" spans="1:35" x14ac:dyDescent="0.35">
      <c r="A2" s="6"/>
      <c r="B2" s="6"/>
      <c r="C2" s="6"/>
      <c r="D2" s="6"/>
      <c r="E2" s="6"/>
      <c r="F2" s="6"/>
      <c r="G2" s="6"/>
      <c r="H2" s="6"/>
      <c r="I2" s="6"/>
      <c r="J2" s="27" t="s">
        <v>18</v>
      </c>
      <c r="K2" s="27"/>
    </row>
    <row r="3" spans="1:35" s="22" customFormat="1" x14ac:dyDescent="0.35">
      <c r="A3" s="17"/>
      <c r="B3" s="16" t="s">
        <v>19</v>
      </c>
      <c r="C3" s="16" t="s">
        <v>20</v>
      </c>
      <c r="D3" s="16" t="s">
        <v>21</v>
      </c>
      <c r="E3" s="16" t="s">
        <v>22</v>
      </c>
      <c r="F3" s="17" t="s">
        <v>23</v>
      </c>
      <c r="G3" s="16" t="s">
        <v>19</v>
      </c>
      <c r="H3" s="16" t="s">
        <v>20</v>
      </c>
      <c r="I3" s="16" t="s">
        <v>21</v>
      </c>
      <c r="J3" s="16" t="s">
        <v>22</v>
      </c>
      <c r="K3" s="17" t="s">
        <v>24</v>
      </c>
    </row>
    <row r="4" spans="1:35" s="7" customFormat="1" x14ac:dyDescent="0.35">
      <c r="A4" s="8" t="s">
        <v>0</v>
      </c>
      <c r="B4" s="9">
        <f t="shared" ref="B4:K4" si="0">B5+B22</f>
        <v>225.16417075346001</v>
      </c>
      <c r="C4" s="9">
        <f t="shared" si="0"/>
        <v>331.73227663831</v>
      </c>
      <c r="D4" s="9">
        <f t="shared" si="0"/>
        <v>218.48339575404998</v>
      </c>
      <c r="E4" s="9">
        <f t="shared" si="0"/>
        <v>264.76065267897002</v>
      </c>
      <c r="F4" s="9">
        <f t="shared" si="0"/>
        <v>1040.1404958247899</v>
      </c>
      <c r="G4" s="9">
        <f t="shared" si="0"/>
        <v>197.52639538391998</v>
      </c>
      <c r="H4" s="9">
        <f t="shared" si="0"/>
        <v>215.07099238308999</v>
      </c>
      <c r="I4" s="9">
        <f t="shared" si="0"/>
        <v>168.51200645454003</v>
      </c>
      <c r="J4" s="9">
        <f t="shared" si="0"/>
        <v>175.73858112041</v>
      </c>
      <c r="K4" s="9">
        <f t="shared" si="0"/>
        <v>756.84797534196002</v>
      </c>
    </row>
    <row r="5" spans="1:35" s="7" customFormat="1" outlineLevel="1" x14ac:dyDescent="0.35">
      <c r="A5" s="18" t="s">
        <v>1</v>
      </c>
      <c r="B5" s="19">
        <f t="shared" ref="B5:K5" si="1">B6+B15</f>
        <v>165.86283003054001</v>
      </c>
      <c r="C5" s="19">
        <f t="shared" si="1"/>
        <v>210.48901571041</v>
      </c>
      <c r="D5" s="19">
        <f t="shared" si="1"/>
        <v>161.64652068539999</v>
      </c>
      <c r="E5" s="19">
        <f t="shared" si="1"/>
        <v>199.05487494483003</v>
      </c>
      <c r="F5" s="19">
        <f t="shared" si="1"/>
        <v>737.05324137117998</v>
      </c>
      <c r="G5" s="19">
        <f t="shared" si="1"/>
        <v>120.65023485454999</v>
      </c>
      <c r="H5" s="19">
        <f t="shared" si="1"/>
        <v>142.58791764518998</v>
      </c>
      <c r="I5" s="19">
        <f t="shared" si="1"/>
        <v>92.528582737360011</v>
      </c>
      <c r="J5" s="19">
        <f t="shared" si="1"/>
        <v>97.396415335330005</v>
      </c>
      <c r="K5" s="19">
        <f t="shared" si="1"/>
        <v>453.16315057243003</v>
      </c>
    </row>
    <row r="6" spans="1:35" s="7" customFormat="1" outlineLevel="2" x14ac:dyDescent="0.35">
      <c r="A6" s="20" t="s">
        <v>2</v>
      </c>
      <c r="B6" s="21">
        <f t="shared" ref="B6:K6" si="2">B7+B9+B11</f>
        <v>36.670112347899995</v>
      </c>
      <c r="C6" s="21">
        <f t="shared" si="2"/>
        <v>86.387300309479997</v>
      </c>
      <c r="D6" s="21">
        <f t="shared" si="2"/>
        <v>42.67002392557</v>
      </c>
      <c r="E6" s="21">
        <f t="shared" si="2"/>
        <v>70.750893418720011</v>
      </c>
      <c r="F6" s="21">
        <f t="shared" si="2"/>
        <v>236.47833000167</v>
      </c>
      <c r="G6" s="21">
        <f t="shared" si="2"/>
        <v>26.088086075110002</v>
      </c>
      <c r="H6" s="21">
        <f t="shared" si="2"/>
        <v>66.602954035709999</v>
      </c>
      <c r="I6" s="21">
        <f t="shared" si="2"/>
        <v>32.703694606740001</v>
      </c>
      <c r="J6" s="21">
        <f t="shared" si="2"/>
        <v>49.66633076371</v>
      </c>
      <c r="K6" s="21">
        <f t="shared" si="2"/>
        <v>175.06106548126999</v>
      </c>
    </row>
    <row r="7" spans="1:35" outlineLevel="3" collapsed="1" x14ac:dyDescent="0.35">
      <c r="A7" s="4" t="s">
        <v>3</v>
      </c>
      <c r="B7" s="3">
        <f t="shared" ref="B7:K7" si="3">SUM(B8:B8)</f>
        <v>1.793561607E-2</v>
      </c>
      <c r="C7" s="3">
        <f t="shared" si="3"/>
        <v>1.7722743860000001E-2</v>
      </c>
      <c r="D7" s="3">
        <f t="shared" si="3"/>
        <v>1.7500813260000001E-2</v>
      </c>
      <c r="E7" s="3">
        <f t="shared" si="3"/>
        <v>1.7084127229999999E-2</v>
      </c>
      <c r="F7" s="3">
        <f t="shared" si="3"/>
        <v>7.0243300420000002E-2</v>
      </c>
      <c r="G7" s="3">
        <f t="shared" si="3"/>
        <v>1.6305105520000002E-2</v>
      </c>
      <c r="H7" s="3">
        <f t="shared" si="3"/>
        <v>1.6074116520000001E-2</v>
      </c>
      <c r="I7" s="3">
        <f t="shared" si="3"/>
        <v>1.583406914E-2</v>
      </c>
      <c r="J7" s="3">
        <f t="shared" si="3"/>
        <v>1.541738311E-2</v>
      </c>
      <c r="K7" s="3">
        <f t="shared" si="3"/>
        <v>6.3630674289999994E-2</v>
      </c>
      <c r="L7"/>
      <c r="M7"/>
      <c r="N7"/>
      <c r="O7"/>
      <c r="P7"/>
      <c r="Q7"/>
      <c r="R7"/>
      <c r="S7"/>
      <c r="T7"/>
      <c r="U7"/>
      <c r="V7"/>
      <c r="W7"/>
      <c r="X7"/>
      <c r="Y7"/>
      <c r="Z7"/>
      <c r="AA7"/>
      <c r="AB7"/>
      <c r="AC7"/>
      <c r="AD7"/>
      <c r="AE7"/>
      <c r="AF7"/>
      <c r="AG7"/>
      <c r="AH7"/>
      <c r="AI7"/>
    </row>
    <row r="8" spans="1:35" hidden="1" outlineLevel="4" x14ac:dyDescent="0.35">
      <c r="A8" s="5" t="s">
        <v>4</v>
      </c>
      <c r="B8" s="3">
        <v>1.793561607E-2</v>
      </c>
      <c r="C8" s="3">
        <v>1.7722743860000001E-2</v>
      </c>
      <c r="D8" s="3">
        <v>1.7500813260000001E-2</v>
      </c>
      <c r="E8" s="3">
        <v>1.7084127229999999E-2</v>
      </c>
      <c r="F8" s="3">
        <v>7.0243300420000002E-2</v>
      </c>
      <c r="G8" s="3">
        <v>1.6305105520000002E-2</v>
      </c>
      <c r="H8" s="3">
        <v>1.6074116520000001E-2</v>
      </c>
      <c r="I8" s="3">
        <v>1.583406914E-2</v>
      </c>
      <c r="J8" s="3">
        <v>1.541738311E-2</v>
      </c>
      <c r="K8" s="3">
        <v>6.3630674289999994E-2</v>
      </c>
      <c r="L8"/>
      <c r="M8"/>
      <c r="N8"/>
      <c r="O8"/>
      <c r="P8"/>
      <c r="Q8"/>
      <c r="R8"/>
      <c r="S8"/>
      <c r="T8"/>
      <c r="U8"/>
      <c r="V8"/>
      <c r="W8"/>
      <c r="X8"/>
      <c r="Y8"/>
      <c r="Z8"/>
      <c r="AA8"/>
      <c r="AB8"/>
      <c r="AC8"/>
      <c r="AD8"/>
      <c r="AE8"/>
      <c r="AF8"/>
      <c r="AG8"/>
      <c r="AH8"/>
      <c r="AI8"/>
    </row>
    <row r="9" spans="1:35" outlineLevel="3" collapsed="1" x14ac:dyDescent="0.35">
      <c r="A9" s="4" t="s">
        <v>5</v>
      </c>
      <c r="B9" s="3">
        <f t="shared" ref="B9:K9" si="4">SUM(B10:B10)</f>
        <v>0</v>
      </c>
      <c r="C9" s="3">
        <f t="shared" si="4"/>
        <v>2.5000000000000001E-4</v>
      </c>
      <c r="D9" s="3">
        <f t="shared" si="4"/>
        <v>0</v>
      </c>
      <c r="E9" s="3">
        <f t="shared" si="4"/>
        <v>0</v>
      </c>
      <c r="F9" s="3">
        <f t="shared" si="4"/>
        <v>2.5000000000000001E-4</v>
      </c>
      <c r="G9" s="3">
        <f t="shared" si="4"/>
        <v>0</v>
      </c>
      <c r="H9" s="3">
        <f t="shared" si="4"/>
        <v>2.5000000000000001E-4</v>
      </c>
      <c r="I9" s="3">
        <f t="shared" si="4"/>
        <v>0</v>
      </c>
      <c r="J9" s="3">
        <f t="shared" si="4"/>
        <v>0</v>
      </c>
      <c r="K9" s="3">
        <f t="shared" si="4"/>
        <v>2.5000000000000001E-4</v>
      </c>
      <c r="L9"/>
      <c r="M9"/>
      <c r="N9"/>
      <c r="O9"/>
      <c r="P9"/>
      <c r="Q9"/>
      <c r="R9"/>
      <c r="S9"/>
      <c r="T9"/>
      <c r="U9"/>
      <c r="V9"/>
      <c r="W9"/>
      <c r="X9"/>
      <c r="Y9"/>
      <c r="Z9"/>
      <c r="AA9"/>
      <c r="AB9"/>
      <c r="AC9"/>
      <c r="AD9"/>
      <c r="AE9"/>
      <c r="AF9"/>
      <c r="AG9"/>
      <c r="AH9"/>
      <c r="AI9"/>
    </row>
    <row r="10" spans="1:35" hidden="1" outlineLevel="4" x14ac:dyDescent="0.35">
      <c r="A10" s="5" t="s">
        <v>4</v>
      </c>
      <c r="B10" s="3"/>
      <c r="C10" s="3">
        <v>2.5000000000000001E-4</v>
      </c>
      <c r="D10" s="3"/>
      <c r="E10" s="3"/>
      <c r="F10" s="3">
        <v>2.5000000000000001E-4</v>
      </c>
      <c r="G10" s="3"/>
      <c r="H10" s="3">
        <v>2.5000000000000001E-4</v>
      </c>
      <c r="I10" s="3"/>
      <c r="J10" s="3"/>
      <c r="K10" s="3">
        <v>2.5000000000000001E-4</v>
      </c>
      <c r="L10"/>
      <c r="M10"/>
      <c r="N10"/>
      <c r="O10"/>
      <c r="P10"/>
      <c r="Q10"/>
      <c r="R10"/>
      <c r="S10"/>
      <c r="T10"/>
      <c r="U10"/>
      <c r="V10"/>
      <c r="W10"/>
      <c r="X10"/>
      <c r="Y10"/>
      <c r="Z10"/>
      <c r="AA10"/>
      <c r="AB10"/>
      <c r="AC10"/>
      <c r="AD10"/>
      <c r="AE10"/>
      <c r="AF10"/>
      <c r="AG10"/>
      <c r="AH10"/>
      <c r="AI10"/>
    </row>
    <row r="11" spans="1:35" outlineLevel="3" collapsed="1" x14ac:dyDescent="0.35">
      <c r="A11" s="4" t="s">
        <v>6</v>
      </c>
      <c r="B11" s="3">
        <f t="shared" ref="B11:K11" si="5">SUM(B12:B14)</f>
        <v>36.652176731829996</v>
      </c>
      <c r="C11" s="3">
        <f t="shared" si="5"/>
        <v>86.369327565619997</v>
      </c>
      <c r="D11" s="3">
        <f t="shared" si="5"/>
        <v>42.65252311231</v>
      </c>
      <c r="E11" s="3">
        <f t="shared" si="5"/>
        <v>70.733809291490005</v>
      </c>
      <c r="F11" s="3">
        <f t="shared" si="5"/>
        <v>236.40783670125001</v>
      </c>
      <c r="G11" s="3">
        <f t="shared" si="5"/>
        <v>26.071780969590002</v>
      </c>
      <c r="H11" s="3">
        <f t="shared" si="5"/>
        <v>66.586629919190003</v>
      </c>
      <c r="I11" s="3">
        <f t="shared" si="5"/>
        <v>32.687860537600002</v>
      </c>
      <c r="J11" s="3">
        <f t="shared" si="5"/>
        <v>49.650913380600002</v>
      </c>
      <c r="K11" s="3">
        <f t="shared" si="5"/>
        <v>174.99718480697999</v>
      </c>
      <c r="L11"/>
      <c r="M11"/>
      <c r="N11"/>
      <c r="O11"/>
      <c r="P11"/>
      <c r="Q11"/>
      <c r="R11"/>
      <c r="S11"/>
      <c r="T11"/>
      <c r="U11"/>
      <c r="V11"/>
      <c r="W11"/>
      <c r="X11"/>
      <c r="Y11"/>
      <c r="Z11"/>
      <c r="AA11"/>
      <c r="AB11"/>
      <c r="AC11"/>
      <c r="AD11"/>
      <c r="AE11"/>
      <c r="AF11"/>
      <c r="AG11"/>
      <c r="AH11"/>
      <c r="AI11"/>
    </row>
    <row r="12" spans="1:35" hidden="1" outlineLevel="4" x14ac:dyDescent="0.35">
      <c r="A12" s="5" t="s">
        <v>7</v>
      </c>
      <c r="B12" s="3">
        <v>0.35908310787999997</v>
      </c>
      <c r="C12" s="3">
        <v>0.12429791169</v>
      </c>
      <c r="D12" s="3">
        <v>0.24649884021999999</v>
      </c>
      <c r="E12" s="3"/>
      <c r="F12" s="3">
        <v>0.72987985979000003</v>
      </c>
      <c r="G12" s="3"/>
      <c r="H12" s="3"/>
      <c r="I12" s="3"/>
      <c r="J12" s="3"/>
      <c r="K12" s="3"/>
      <c r="L12"/>
      <c r="M12"/>
      <c r="N12"/>
      <c r="O12"/>
      <c r="P12"/>
      <c r="Q12"/>
      <c r="R12"/>
      <c r="S12"/>
      <c r="T12"/>
      <c r="U12"/>
      <c r="V12"/>
      <c r="W12"/>
      <c r="X12"/>
      <c r="Y12"/>
      <c r="Z12"/>
      <c r="AA12"/>
      <c r="AB12"/>
      <c r="AC12"/>
      <c r="AD12"/>
      <c r="AE12"/>
      <c r="AF12"/>
      <c r="AG12"/>
      <c r="AH12"/>
      <c r="AI12"/>
    </row>
    <row r="13" spans="1:35" hidden="1" outlineLevel="4" x14ac:dyDescent="0.35">
      <c r="A13" s="5" t="s">
        <v>4</v>
      </c>
      <c r="B13" s="3">
        <v>34.559096851889997</v>
      </c>
      <c r="C13" s="3">
        <v>85.015511977700001</v>
      </c>
      <c r="D13" s="3">
        <v>41.072873904250002</v>
      </c>
      <c r="E13" s="3">
        <v>69.796518974050002</v>
      </c>
      <c r="F13" s="3">
        <v>230.44400170789001</v>
      </c>
      <c r="G13" s="3">
        <v>25.807893469050001</v>
      </c>
      <c r="H13" s="3">
        <v>66.586629919190003</v>
      </c>
      <c r="I13" s="3">
        <v>32.687860537600002</v>
      </c>
      <c r="J13" s="3">
        <v>49.650913380600002</v>
      </c>
      <c r="K13" s="3">
        <v>174.73329730643999</v>
      </c>
      <c r="L13"/>
      <c r="M13"/>
      <c r="N13"/>
      <c r="O13"/>
      <c r="P13"/>
      <c r="Q13"/>
      <c r="R13"/>
      <c r="S13"/>
      <c r="T13"/>
      <c r="U13"/>
      <c r="V13"/>
      <c r="W13"/>
      <c r="X13"/>
      <c r="Y13"/>
      <c r="Z13"/>
      <c r="AA13"/>
      <c r="AB13"/>
      <c r="AC13"/>
      <c r="AD13"/>
      <c r="AE13"/>
      <c r="AF13"/>
      <c r="AG13"/>
      <c r="AH13"/>
      <c r="AI13"/>
    </row>
    <row r="14" spans="1:35" hidden="1" outlineLevel="4" x14ac:dyDescent="0.35">
      <c r="A14" s="5" t="s">
        <v>8</v>
      </c>
      <c r="B14" s="3">
        <v>1.73399677206</v>
      </c>
      <c r="C14" s="3">
        <v>1.22951767623</v>
      </c>
      <c r="D14" s="3">
        <v>1.3331503678400001</v>
      </c>
      <c r="E14" s="3">
        <v>0.93729031744000002</v>
      </c>
      <c r="F14" s="3">
        <v>5.2339551335700003</v>
      </c>
      <c r="G14" s="3">
        <v>0.26388750053999999</v>
      </c>
      <c r="H14" s="3"/>
      <c r="I14" s="3"/>
      <c r="J14" s="3"/>
      <c r="K14" s="3">
        <v>0.26388750053999999</v>
      </c>
      <c r="L14"/>
      <c r="M14"/>
      <c r="N14"/>
      <c r="O14"/>
      <c r="P14"/>
      <c r="Q14"/>
      <c r="R14"/>
      <c r="S14"/>
      <c r="T14"/>
      <c r="U14"/>
      <c r="V14"/>
      <c r="W14"/>
      <c r="X14"/>
      <c r="Y14"/>
      <c r="Z14"/>
      <c r="AA14"/>
      <c r="AB14"/>
      <c r="AC14"/>
      <c r="AD14"/>
      <c r="AE14"/>
      <c r="AF14"/>
      <c r="AG14"/>
      <c r="AH14"/>
      <c r="AI14"/>
    </row>
    <row r="15" spans="1:35" s="7" customFormat="1" outlineLevel="2" x14ac:dyDescent="0.35">
      <c r="A15" s="20" t="s">
        <v>9</v>
      </c>
      <c r="B15" s="21">
        <f t="shared" ref="B15:K15" si="6">B16+B18</f>
        <v>129.19271768264002</v>
      </c>
      <c r="C15" s="21">
        <f t="shared" si="6"/>
        <v>124.10171540092999</v>
      </c>
      <c r="D15" s="21">
        <f t="shared" si="6"/>
        <v>118.97649675982998</v>
      </c>
      <c r="E15" s="21">
        <f t="shared" si="6"/>
        <v>128.30398152611002</v>
      </c>
      <c r="F15" s="21">
        <f t="shared" si="6"/>
        <v>500.57491136950995</v>
      </c>
      <c r="G15" s="21">
        <f t="shared" si="6"/>
        <v>94.562148779439994</v>
      </c>
      <c r="H15" s="21">
        <f t="shared" si="6"/>
        <v>75.984963609479991</v>
      </c>
      <c r="I15" s="21">
        <f t="shared" si="6"/>
        <v>59.824888130620003</v>
      </c>
      <c r="J15" s="21">
        <f t="shared" si="6"/>
        <v>47.730084571619997</v>
      </c>
      <c r="K15" s="21">
        <f t="shared" si="6"/>
        <v>278.10208509116001</v>
      </c>
    </row>
    <row r="16" spans="1:35" outlineLevel="3" collapsed="1" x14ac:dyDescent="0.35">
      <c r="A16" s="4" t="s">
        <v>3</v>
      </c>
      <c r="B16" s="3">
        <f t="shared" ref="B16:K16" si="7">SUM(B17:B17)</f>
        <v>3.3063130619999999E-2</v>
      </c>
      <c r="C16" s="3">
        <f t="shared" si="7"/>
        <v>3.3063130619999999E-2</v>
      </c>
      <c r="D16" s="3">
        <f t="shared" si="7"/>
        <v>3.3063130619999999E-2</v>
      </c>
      <c r="E16" s="3">
        <f t="shared" si="7"/>
        <v>3.3063130619999999E-2</v>
      </c>
      <c r="F16" s="3">
        <f t="shared" si="7"/>
        <v>0.13225252248</v>
      </c>
      <c r="G16" s="3">
        <f t="shared" si="7"/>
        <v>3.3063130619999999E-2</v>
      </c>
      <c r="H16" s="3">
        <f t="shared" si="7"/>
        <v>3.3063130619999999E-2</v>
      </c>
      <c r="I16" s="3">
        <f t="shared" si="7"/>
        <v>3.3063130619999999E-2</v>
      </c>
      <c r="J16" s="3">
        <f t="shared" si="7"/>
        <v>3.3063130619999999E-2</v>
      </c>
      <c r="K16" s="3">
        <f t="shared" si="7"/>
        <v>0.13225252248</v>
      </c>
      <c r="L16"/>
      <c r="M16"/>
      <c r="N16"/>
      <c r="O16"/>
      <c r="P16"/>
      <c r="Q16"/>
      <c r="R16"/>
      <c r="S16"/>
      <c r="T16"/>
      <c r="U16"/>
      <c r="V16"/>
      <c r="W16"/>
      <c r="X16"/>
      <c r="Y16"/>
      <c r="Z16"/>
      <c r="AA16"/>
      <c r="AB16"/>
      <c r="AC16"/>
      <c r="AD16"/>
      <c r="AE16"/>
      <c r="AF16"/>
      <c r="AG16"/>
      <c r="AH16"/>
      <c r="AI16"/>
    </row>
    <row r="17" spans="1:35" hidden="1" outlineLevel="4" x14ac:dyDescent="0.35">
      <c r="A17" s="5" t="s">
        <v>4</v>
      </c>
      <c r="B17" s="3">
        <v>3.3063130619999999E-2</v>
      </c>
      <c r="C17" s="3">
        <v>3.3063130619999999E-2</v>
      </c>
      <c r="D17" s="3">
        <v>3.3063130619999999E-2</v>
      </c>
      <c r="E17" s="3">
        <v>3.3063130619999999E-2</v>
      </c>
      <c r="F17" s="3">
        <v>0.13225252248</v>
      </c>
      <c r="G17" s="3">
        <v>3.3063130619999999E-2</v>
      </c>
      <c r="H17" s="3">
        <v>3.3063130619999999E-2</v>
      </c>
      <c r="I17" s="3">
        <v>3.3063130619999999E-2</v>
      </c>
      <c r="J17" s="3">
        <v>3.3063130619999999E-2</v>
      </c>
      <c r="K17" s="3">
        <v>0.13225252248</v>
      </c>
      <c r="L17"/>
      <c r="M17"/>
      <c r="N17"/>
      <c r="O17"/>
      <c r="P17"/>
      <c r="Q17"/>
      <c r="R17"/>
      <c r="S17"/>
      <c r="T17"/>
      <c r="U17"/>
      <c r="V17"/>
      <c r="W17"/>
      <c r="X17"/>
      <c r="Y17"/>
      <c r="Z17"/>
      <c r="AA17"/>
      <c r="AB17"/>
      <c r="AC17"/>
      <c r="AD17"/>
      <c r="AE17"/>
      <c r="AF17"/>
      <c r="AG17"/>
      <c r="AH17"/>
      <c r="AI17"/>
    </row>
    <row r="18" spans="1:35" outlineLevel="3" collapsed="1" x14ac:dyDescent="0.35">
      <c r="A18" s="4" t="s">
        <v>6</v>
      </c>
      <c r="B18" s="3">
        <f t="shared" ref="B18:K18" si="8">SUM(B19:B21)</f>
        <v>129.15965455202002</v>
      </c>
      <c r="C18" s="3">
        <f t="shared" si="8"/>
        <v>124.06865227031</v>
      </c>
      <c r="D18" s="3">
        <f t="shared" si="8"/>
        <v>118.94343362920999</v>
      </c>
      <c r="E18" s="3">
        <f t="shared" si="8"/>
        <v>128.27091839549001</v>
      </c>
      <c r="F18" s="3">
        <f t="shared" si="8"/>
        <v>500.44265884702997</v>
      </c>
      <c r="G18" s="3">
        <f t="shared" si="8"/>
        <v>94.529085648820001</v>
      </c>
      <c r="H18" s="3">
        <f t="shared" si="8"/>
        <v>75.951900478859997</v>
      </c>
      <c r="I18" s="3">
        <f t="shared" si="8"/>
        <v>59.791825000000003</v>
      </c>
      <c r="J18" s="3">
        <f t="shared" si="8"/>
        <v>47.697021440999997</v>
      </c>
      <c r="K18" s="3">
        <f t="shared" si="8"/>
        <v>277.96983256868003</v>
      </c>
      <c r="L18"/>
      <c r="M18"/>
      <c r="N18"/>
      <c r="O18"/>
      <c r="P18"/>
      <c r="Q18"/>
      <c r="R18"/>
      <c r="S18"/>
      <c r="T18"/>
      <c r="U18"/>
      <c r="V18"/>
      <c r="W18"/>
      <c r="X18"/>
      <c r="Y18"/>
      <c r="Z18"/>
      <c r="AA18"/>
      <c r="AB18"/>
      <c r="AC18"/>
      <c r="AD18"/>
      <c r="AE18"/>
      <c r="AF18"/>
      <c r="AG18"/>
      <c r="AH18"/>
      <c r="AI18"/>
    </row>
    <row r="19" spans="1:35" hidden="1" outlineLevel="4" x14ac:dyDescent="0.35">
      <c r="A19" s="5" t="s">
        <v>7</v>
      </c>
      <c r="B19" s="3">
        <v>15.683492265690001</v>
      </c>
      <c r="C19" s="3">
        <v>7.6491022576500001</v>
      </c>
      <c r="D19" s="3">
        <v>13.44921458284</v>
      </c>
      <c r="E19" s="3"/>
      <c r="F19" s="3">
        <v>36.781809106179999</v>
      </c>
      <c r="G19" s="3"/>
      <c r="H19" s="3"/>
      <c r="I19" s="3"/>
      <c r="J19" s="3"/>
      <c r="K19" s="3"/>
      <c r="L19"/>
      <c r="M19"/>
      <c r="N19"/>
      <c r="O19"/>
      <c r="P19"/>
      <c r="Q19"/>
      <c r="R19"/>
      <c r="S19"/>
      <c r="T19"/>
      <c r="U19"/>
      <c r="V19"/>
      <c r="W19"/>
      <c r="X19"/>
      <c r="Y19"/>
      <c r="Z19"/>
      <c r="AA19"/>
      <c r="AB19"/>
      <c r="AC19"/>
      <c r="AD19"/>
      <c r="AE19"/>
      <c r="AF19"/>
      <c r="AG19"/>
      <c r="AH19"/>
      <c r="AI19"/>
    </row>
    <row r="20" spans="1:35" hidden="1" outlineLevel="4" x14ac:dyDescent="0.35">
      <c r="A20" s="5" t="s">
        <v>4</v>
      </c>
      <c r="B20" s="3">
        <v>84.303921000000003</v>
      </c>
      <c r="C20" s="3">
        <v>103.769015</v>
      </c>
      <c r="D20" s="3">
        <v>59.126714</v>
      </c>
      <c r="E20" s="3">
        <v>87.778388355000004</v>
      </c>
      <c r="F20" s="3">
        <v>334.97803835500002</v>
      </c>
      <c r="G20" s="3">
        <v>82.904085624990003</v>
      </c>
      <c r="H20" s="3">
        <v>75.951900478859997</v>
      </c>
      <c r="I20" s="3">
        <v>59.791825000000003</v>
      </c>
      <c r="J20" s="3">
        <v>47.697021440999997</v>
      </c>
      <c r="K20" s="3">
        <v>266.34483254485002</v>
      </c>
      <c r="L20"/>
      <c r="M20"/>
      <c r="N20"/>
      <c r="O20"/>
      <c r="P20"/>
      <c r="Q20"/>
      <c r="R20"/>
      <c r="S20"/>
      <c r="T20"/>
      <c r="U20"/>
      <c r="V20"/>
      <c r="W20"/>
      <c r="X20"/>
      <c r="Y20"/>
      <c r="Z20"/>
      <c r="AA20"/>
      <c r="AB20"/>
      <c r="AC20"/>
      <c r="AD20"/>
      <c r="AE20"/>
      <c r="AF20"/>
      <c r="AG20"/>
      <c r="AH20"/>
      <c r="AI20"/>
    </row>
    <row r="21" spans="1:35" hidden="1" outlineLevel="4" x14ac:dyDescent="0.35">
      <c r="A21" s="5" t="s">
        <v>8</v>
      </c>
      <c r="B21" s="3">
        <v>29.172241286329999</v>
      </c>
      <c r="C21" s="3">
        <v>12.650535012660001</v>
      </c>
      <c r="D21" s="3">
        <v>46.367505046369999</v>
      </c>
      <c r="E21" s="3">
        <v>40.492530040490003</v>
      </c>
      <c r="F21" s="3">
        <v>128.68281138584999</v>
      </c>
      <c r="G21" s="3">
        <v>11.625000023829999</v>
      </c>
      <c r="H21" s="3"/>
      <c r="I21" s="3"/>
      <c r="J21" s="3"/>
      <c r="K21" s="3">
        <v>11.625000023829999</v>
      </c>
      <c r="L21"/>
      <c r="M21"/>
      <c r="N21"/>
      <c r="O21"/>
      <c r="P21"/>
      <c r="Q21"/>
      <c r="R21"/>
      <c r="S21"/>
      <c r="T21"/>
      <c r="U21"/>
      <c r="V21"/>
      <c r="W21"/>
      <c r="X21"/>
      <c r="Y21"/>
      <c r="Z21"/>
      <c r="AA21"/>
      <c r="AB21"/>
      <c r="AC21"/>
      <c r="AD21"/>
      <c r="AE21"/>
      <c r="AF21"/>
      <c r="AG21"/>
      <c r="AH21"/>
      <c r="AI21"/>
    </row>
    <row r="22" spans="1:35" s="7" customFormat="1" outlineLevel="1" x14ac:dyDescent="0.35">
      <c r="A22" s="18" t="s">
        <v>10</v>
      </c>
      <c r="B22" s="19">
        <f t="shared" ref="B22:K22" si="9">B23+B43</f>
        <v>59.301340722920003</v>
      </c>
      <c r="C22" s="19">
        <f t="shared" si="9"/>
        <v>121.2432609279</v>
      </c>
      <c r="D22" s="19">
        <f t="shared" si="9"/>
        <v>56.836875068650002</v>
      </c>
      <c r="E22" s="19">
        <f t="shared" si="9"/>
        <v>65.705777734140014</v>
      </c>
      <c r="F22" s="19">
        <f t="shared" si="9"/>
        <v>303.08725445360994</v>
      </c>
      <c r="G22" s="19">
        <f t="shared" si="9"/>
        <v>76.876160529369997</v>
      </c>
      <c r="H22" s="19">
        <f t="shared" si="9"/>
        <v>72.483074737900012</v>
      </c>
      <c r="I22" s="19">
        <f t="shared" si="9"/>
        <v>75.983423717180017</v>
      </c>
      <c r="J22" s="19">
        <f t="shared" si="9"/>
        <v>78.342165785079999</v>
      </c>
      <c r="K22" s="19">
        <f t="shared" si="9"/>
        <v>303.68482476953</v>
      </c>
    </row>
    <row r="23" spans="1:35" s="7" customFormat="1" outlineLevel="2" x14ac:dyDescent="0.35">
      <c r="A23" s="20" t="s">
        <v>2</v>
      </c>
      <c r="B23" s="21">
        <f t="shared" ref="B23:K23" si="10">B24+B28+B32+B37</f>
        <v>23.35935406023</v>
      </c>
      <c r="C23" s="21">
        <f t="shared" si="10"/>
        <v>84.468802170420005</v>
      </c>
      <c r="D23" s="21">
        <f t="shared" si="10"/>
        <v>33.770054229879996</v>
      </c>
      <c r="E23" s="21">
        <f t="shared" si="10"/>
        <v>40.109918910730009</v>
      </c>
      <c r="F23" s="21">
        <f t="shared" si="10"/>
        <v>181.70812937125999</v>
      </c>
      <c r="G23" s="21">
        <f t="shared" si="10"/>
        <v>45.345473445309999</v>
      </c>
      <c r="H23" s="21">
        <f t="shared" si="10"/>
        <v>35.820096692330004</v>
      </c>
      <c r="I23" s="21">
        <f t="shared" si="10"/>
        <v>39.942023950700005</v>
      </c>
      <c r="J23" s="21">
        <f t="shared" si="10"/>
        <v>43.944212927979997</v>
      </c>
      <c r="K23" s="21">
        <f t="shared" si="10"/>
        <v>165.05180701631997</v>
      </c>
    </row>
    <row r="24" spans="1:35" outlineLevel="3" x14ac:dyDescent="0.35">
      <c r="A24" s="4" t="s">
        <v>11</v>
      </c>
      <c r="B24" s="3">
        <f t="shared" ref="B24:K24" si="11">SUM(B25:B27)</f>
        <v>4.1712627230299999</v>
      </c>
      <c r="C24" s="3">
        <f t="shared" si="11"/>
        <v>0.25151236237000002</v>
      </c>
      <c r="D24" s="3">
        <f t="shared" si="11"/>
        <v>4.38490164226</v>
      </c>
      <c r="E24" s="3">
        <f t="shared" si="11"/>
        <v>0.21203805051000002</v>
      </c>
      <c r="F24" s="3">
        <f t="shared" si="11"/>
        <v>9.01971477817</v>
      </c>
      <c r="G24" s="3">
        <f t="shared" si="11"/>
        <v>10.743782699900001</v>
      </c>
      <c r="H24" s="3">
        <f t="shared" si="11"/>
        <v>0.18017112148</v>
      </c>
      <c r="I24" s="3">
        <f t="shared" si="11"/>
        <v>10.72975989579</v>
      </c>
      <c r="J24" s="3">
        <f t="shared" si="11"/>
        <v>0.14553861799000001</v>
      </c>
      <c r="K24" s="3">
        <f t="shared" si="11"/>
        <v>21.799252335159998</v>
      </c>
      <c r="L24"/>
      <c r="M24"/>
      <c r="N24"/>
      <c r="O24"/>
      <c r="P24"/>
      <c r="Q24"/>
      <c r="R24"/>
      <c r="S24"/>
      <c r="T24"/>
      <c r="U24"/>
      <c r="V24"/>
      <c r="W24"/>
      <c r="X24"/>
      <c r="Y24"/>
      <c r="Z24"/>
      <c r="AA24"/>
      <c r="AB24"/>
      <c r="AC24"/>
      <c r="AD24"/>
      <c r="AE24"/>
      <c r="AF24"/>
      <c r="AG24"/>
      <c r="AH24"/>
      <c r="AI24"/>
    </row>
    <row r="25" spans="1:35" outlineLevel="4" x14ac:dyDescent="0.35">
      <c r="A25" s="5" t="s">
        <v>7</v>
      </c>
      <c r="B25" s="23">
        <v>0.36582366483999995</v>
      </c>
      <c r="C25" s="23">
        <v>0.25151236237000002</v>
      </c>
      <c r="D25" s="23">
        <v>0.34830409252</v>
      </c>
      <c r="E25" s="23">
        <v>0.21203805051000002</v>
      </c>
      <c r="F25" s="23">
        <v>1.1776781702400001</v>
      </c>
      <c r="G25" s="23">
        <v>0.32081617859</v>
      </c>
      <c r="H25" s="23">
        <v>0.18017112148</v>
      </c>
      <c r="I25" s="23">
        <v>0.28057214355999999</v>
      </c>
      <c r="J25" s="23">
        <v>0.14553861799000001</v>
      </c>
      <c r="K25" s="23">
        <v>0.92709806161999997</v>
      </c>
      <c r="L25"/>
      <c r="M25"/>
      <c r="N25"/>
      <c r="O25"/>
      <c r="P25"/>
      <c r="Q25"/>
      <c r="R25"/>
      <c r="S25"/>
      <c r="T25"/>
      <c r="U25"/>
      <c r="V25"/>
      <c r="W25"/>
      <c r="X25"/>
      <c r="Y25"/>
      <c r="Z25"/>
      <c r="AA25"/>
      <c r="AB25"/>
      <c r="AC25"/>
      <c r="AD25"/>
      <c r="AE25"/>
      <c r="AF25"/>
      <c r="AG25"/>
      <c r="AH25"/>
      <c r="AI25"/>
    </row>
    <row r="26" spans="1:35" outlineLevel="4" x14ac:dyDescent="0.35">
      <c r="A26" s="5" t="s">
        <v>12</v>
      </c>
      <c r="B26" s="3">
        <v>0.21093041405999999</v>
      </c>
      <c r="C26" s="3"/>
      <c r="D26" s="3">
        <v>0.20872357995999999</v>
      </c>
      <c r="E26" s="3"/>
      <c r="F26" s="3">
        <v>0.41965399401999998</v>
      </c>
      <c r="G26" s="3">
        <v>0.25175853411999999</v>
      </c>
      <c r="H26" s="3"/>
      <c r="I26" s="3">
        <v>0.27797976503999999</v>
      </c>
      <c r="J26" s="3"/>
      <c r="K26" s="3">
        <v>0.52973829916000004</v>
      </c>
      <c r="L26"/>
      <c r="M26"/>
      <c r="N26"/>
      <c r="O26"/>
      <c r="P26"/>
      <c r="Q26"/>
      <c r="R26"/>
      <c r="S26"/>
      <c r="T26"/>
      <c r="U26"/>
      <c r="V26"/>
      <c r="W26"/>
      <c r="X26"/>
      <c r="Y26"/>
      <c r="Z26"/>
      <c r="AA26"/>
      <c r="AB26"/>
      <c r="AC26"/>
      <c r="AD26"/>
      <c r="AE26"/>
      <c r="AF26"/>
      <c r="AG26"/>
      <c r="AH26"/>
      <c r="AI26"/>
    </row>
    <row r="27" spans="1:35" outlineLevel="4" x14ac:dyDescent="0.35">
      <c r="A27" s="5" t="s">
        <v>8</v>
      </c>
      <c r="B27" s="3">
        <v>3.5945086441299998</v>
      </c>
      <c r="C27" s="3"/>
      <c r="D27" s="3">
        <v>3.8278739697800002</v>
      </c>
      <c r="E27" s="3"/>
      <c r="F27" s="3">
        <v>7.42238261391</v>
      </c>
      <c r="G27" s="3">
        <v>10.17120798719</v>
      </c>
      <c r="H27" s="3"/>
      <c r="I27" s="3">
        <v>10.17120798719</v>
      </c>
      <c r="J27" s="3"/>
      <c r="K27" s="3">
        <v>20.34241597438</v>
      </c>
      <c r="L27"/>
      <c r="M27"/>
      <c r="N27"/>
      <c r="O27"/>
      <c r="P27"/>
      <c r="Q27"/>
      <c r="R27"/>
      <c r="S27"/>
      <c r="T27"/>
      <c r="U27"/>
      <c r="V27"/>
      <c r="W27"/>
      <c r="X27"/>
      <c r="Y27"/>
      <c r="Z27"/>
      <c r="AA27"/>
      <c r="AB27"/>
      <c r="AC27"/>
      <c r="AD27"/>
      <c r="AE27"/>
      <c r="AF27"/>
      <c r="AG27"/>
      <c r="AH27"/>
      <c r="AI27"/>
    </row>
    <row r="28" spans="1:35" outlineLevel="3" collapsed="1" x14ac:dyDescent="0.35">
      <c r="A28" s="4" t="s">
        <v>13</v>
      </c>
      <c r="B28" s="3">
        <f t="shared" ref="B28:K28" si="12">SUM(B29:B31)</f>
        <v>18.88525020686</v>
      </c>
      <c r="C28" s="3">
        <f t="shared" si="12"/>
        <v>44.835854007580004</v>
      </c>
      <c r="D28" s="3">
        <f t="shared" si="12"/>
        <v>29.23747237968</v>
      </c>
      <c r="E28" s="3">
        <f t="shared" si="12"/>
        <v>39.63138087467</v>
      </c>
      <c r="F28" s="3">
        <f t="shared" si="12"/>
        <v>132.58995746878998</v>
      </c>
      <c r="G28" s="3">
        <f t="shared" si="12"/>
        <v>34.337058641260001</v>
      </c>
      <c r="H28" s="3">
        <f t="shared" si="12"/>
        <v>35.120117756460004</v>
      </c>
      <c r="I28" s="3">
        <f t="shared" si="12"/>
        <v>29.064629214789999</v>
      </c>
      <c r="J28" s="3">
        <f t="shared" si="12"/>
        <v>43.5260014574</v>
      </c>
      <c r="K28" s="3">
        <f t="shared" si="12"/>
        <v>142.04780706990999</v>
      </c>
      <c r="L28"/>
      <c r="M28"/>
      <c r="N28"/>
      <c r="O28"/>
      <c r="P28"/>
      <c r="Q28"/>
      <c r="R28"/>
      <c r="S28"/>
      <c r="T28"/>
      <c r="U28"/>
      <c r="V28"/>
      <c r="W28"/>
      <c r="X28"/>
      <c r="Y28"/>
      <c r="Z28"/>
      <c r="AA28"/>
      <c r="AB28"/>
      <c r="AC28"/>
      <c r="AD28"/>
      <c r="AE28"/>
      <c r="AF28"/>
      <c r="AG28"/>
      <c r="AH28"/>
      <c r="AI28"/>
    </row>
    <row r="29" spans="1:35" hidden="1" outlineLevel="4" x14ac:dyDescent="0.35">
      <c r="A29" s="5" t="s">
        <v>7</v>
      </c>
      <c r="B29" s="3">
        <v>2.0145446213399998</v>
      </c>
      <c r="C29" s="3">
        <v>4.0224952999200001</v>
      </c>
      <c r="D29" s="3">
        <v>6.0360810966700003</v>
      </c>
      <c r="E29" s="3">
        <v>9.6048685220899994</v>
      </c>
      <c r="F29" s="3">
        <v>21.67798954002</v>
      </c>
      <c r="G29" s="3">
        <v>11.24989993666</v>
      </c>
      <c r="H29" s="3">
        <v>4.4661680015699998</v>
      </c>
      <c r="I29" s="3">
        <v>6.7898686210900001</v>
      </c>
      <c r="J29" s="3">
        <v>12.65438328908</v>
      </c>
      <c r="K29" s="3">
        <v>35.1603198484</v>
      </c>
      <c r="L29"/>
      <c r="M29"/>
      <c r="N29"/>
      <c r="O29"/>
      <c r="P29"/>
      <c r="Q29"/>
      <c r="R29"/>
      <c r="S29"/>
      <c r="T29"/>
      <c r="U29"/>
      <c r="V29"/>
      <c r="W29"/>
      <c r="X29"/>
      <c r="Y29"/>
      <c r="Z29"/>
      <c r="AA29"/>
      <c r="AB29"/>
      <c r="AC29"/>
      <c r="AD29"/>
      <c r="AE29"/>
      <c r="AF29"/>
      <c r="AG29"/>
      <c r="AH29"/>
      <c r="AI29"/>
    </row>
    <row r="30" spans="1:35" hidden="1" outlineLevel="4" x14ac:dyDescent="0.35">
      <c r="A30" s="5" t="s">
        <v>8</v>
      </c>
      <c r="B30" s="3">
        <v>8.4154223715099992</v>
      </c>
      <c r="C30" s="3">
        <v>30.72605374858</v>
      </c>
      <c r="D30" s="3">
        <v>13.256629152069999</v>
      </c>
      <c r="E30" s="3">
        <v>20.230167574789998</v>
      </c>
      <c r="F30" s="3">
        <v>72.628272846949997</v>
      </c>
      <c r="G30" s="3">
        <v>13.138419244510001</v>
      </c>
      <c r="H30" s="3">
        <v>21.29168918613</v>
      </c>
      <c r="I30" s="3">
        <v>12.770840515830001</v>
      </c>
      <c r="J30" s="3">
        <v>21.698881351370002</v>
      </c>
      <c r="K30" s="3">
        <v>68.899830297839998</v>
      </c>
      <c r="L30"/>
      <c r="M30"/>
      <c r="N30"/>
      <c r="O30"/>
      <c r="P30"/>
      <c r="Q30"/>
      <c r="R30"/>
      <c r="S30"/>
      <c r="T30"/>
      <c r="U30"/>
      <c r="V30"/>
      <c r="W30"/>
      <c r="X30"/>
      <c r="Y30"/>
      <c r="Z30"/>
      <c r="AA30"/>
      <c r="AB30"/>
      <c r="AC30"/>
      <c r="AD30"/>
      <c r="AE30"/>
      <c r="AF30"/>
      <c r="AG30"/>
      <c r="AH30"/>
      <c r="AI30"/>
    </row>
    <row r="31" spans="1:35" hidden="1" outlineLevel="4" x14ac:dyDescent="0.35">
      <c r="A31" s="5" t="s">
        <v>14</v>
      </c>
      <c r="B31" s="3">
        <v>8.4552832140100005</v>
      </c>
      <c r="C31" s="3">
        <v>10.087304959080001</v>
      </c>
      <c r="D31" s="3">
        <v>9.9447621309399992</v>
      </c>
      <c r="E31" s="3">
        <v>9.7963447777900008</v>
      </c>
      <c r="F31" s="3">
        <v>38.283695081819999</v>
      </c>
      <c r="G31" s="3">
        <v>9.9487394600899997</v>
      </c>
      <c r="H31" s="3">
        <v>9.36226056876</v>
      </c>
      <c r="I31" s="3">
        <v>9.5039200778699993</v>
      </c>
      <c r="J31" s="3">
        <v>9.1727368169499996</v>
      </c>
      <c r="K31" s="3">
        <v>37.987656923670002</v>
      </c>
      <c r="L31"/>
      <c r="M31"/>
      <c r="N31"/>
      <c r="O31"/>
      <c r="P31"/>
      <c r="Q31"/>
      <c r="R31"/>
      <c r="S31"/>
      <c r="T31"/>
      <c r="U31"/>
      <c r="V31"/>
      <c r="W31"/>
      <c r="X31"/>
      <c r="Y31"/>
      <c r="Z31"/>
      <c r="AA31"/>
      <c r="AB31"/>
      <c r="AC31"/>
      <c r="AD31"/>
      <c r="AE31"/>
      <c r="AF31"/>
      <c r="AG31"/>
      <c r="AH31"/>
      <c r="AI31"/>
    </row>
    <row r="32" spans="1:35" outlineLevel="3" collapsed="1" x14ac:dyDescent="0.35">
      <c r="A32" s="4" t="s">
        <v>15</v>
      </c>
      <c r="B32" s="3">
        <f t="shared" ref="B32:K32" si="13">SUM(B33:B36)</f>
        <v>0.12825998391999999</v>
      </c>
      <c r="C32" s="3">
        <f t="shared" si="13"/>
        <v>0.23465065065000001</v>
      </c>
      <c r="D32" s="3">
        <f t="shared" si="13"/>
        <v>0.14054095793999999</v>
      </c>
      <c r="E32" s="3">
        <f t="shared" si="13"/>
        <v>0.24061711052999998</v>
      </c>
      <c r="F32" s="3">
        <f t="shared" si="13"/>
        <v>0.74406870303999995</v>
      </c>
      <c r="G32" s="3">
        <f t="shared" si="13"/>
        <v>0.14200024906</v>
      </c>
      <c r="H32" s="3">
        <f t="shared" si="13"/>
        <v>0.24400283881999998</v>
      </c>
      <c r="I32" s="3">
        <f t="shared" si="13"/>
        <v>0.14025761510999998</v>
      </c>
      <c r="J32" s="3">
        <f t="shared" si="13"/>
        <v>0.24700369005</v>
      </c>
      <c r="K32" s="3">
        <f t="shared" si="13"/>
        <v>0.77326439303999994</v>
      </c>
      <c r="L32"/>
      <c r="M32"/>
      <c r="N32"/>
      <c r="O32"/>
      <c r="P32"/>
      <c r="Q32"/>
      <c r="R32"/>
      <c r="S32"/>
      <c r="T32"/>
      <c r="U32"/>
      <c r="V32"/>
      <c r="W32"/>
      <c r="X32"/>
      <c r="Y32"/>
      <c r="Z32"/>
      <c r="AA32"/>
      <c r="AB32"/>
      <c r="AC32"/>
      <c r="AD32"/>
      <c r="AE32"/>
      <c r="AF32"/>
      <c r="AG32"/>
      <c r="AH32"/>
      <c r="AI32"/>
    </row>
    <row r="33" spans="1:35" hidden="1" outlineLevel="4" x14ac:dyDescent="0.35">
      <c r="A33" s="5" t="s">
        <v>16</v>
      </c>
      <c r="B33" s="3"/>
      <c r="C33" s="3">
        <v>0</v>
      </c>
      <c r="D33" s="3"/>
      <c r="E33" s="3">
        <v>0</v>
      </c>
      <c r="F33" s="3">
        <v>0</v>
      </c>
      <c r="G33" s="3"/>
      <c r="H33" s="3">
        <v>0</v>
      </c>
      <c r="I33" s="3"/>
      <c r="J33" s="3">
        <v>0</v>
      </c>
      <c r="K33" s="3">
        <v>0</v>
      </c>
      <c r="L33"/>
      <c r="M33"/>
      <c r="N33"/>
      <c r="O33"/>
      <c r="P33"/>
      <c r="Q33"/>
      <c r="R33"/>
      <c r="S33"/>
      <c r="T33"/>
      <c r="U33"/>
      <c r="V33"/>
      <c r="W33"/>
      <c r="X33"/>
      <c r="Y33"/>
      <c r="Z33"/>
      <c r="AA33"/>
      <c r="AB33"/>
      <c r="AC33"/>
      <c r="AD33"/>
      <c r="AE33"/>
      <c r="AF33"/>
      <c r="AG33"/>
      <c r="AH33"/>
      <c r="AI33"/>
    </row>
    <row r="34" spans="1:35" hidden="1" outlineLevel="4" x14ac:dyDescent="0.35">
      <c r="A34" s="5" t="s">
        <v>7</v>
      </c>
      <c r="B34" s="3">
        <v>8.5712478039999998E-2</v>
      </c>
      <c r="C34" s="3">
        <v>4.0334260910000003E-2</v>
      </c>
      <c r="D34" s="3">
        <v>8.621298124E-2</v>
      </c>
      <c r="E34" s="3">
        <v>4.4320247829999999E-2</v>
      </c>
      <c r="F34" s="3">
        <v>0.25657996801999999</v>
      </c>
      <c r="G34" s="3">
        <v>8.7631527319999999E-2</v>
      </c>
      <c r="H34" s="3">
        <v>4.5319490050000001E-2</v>
      </c>
      <c r="I34" s="3">
        <v>8.7395273879999999E-2</v>
      </c>
      <c r="J34" s="3">
        <v>4.6287345450000003E-2</v>
      </c>
      <c r="K34" s="3">
        <v>0.26663363670000001</v>
      </c>
      <c r="L34"/>
      <c r="M34"/>
      <c r="N34"/>
      <c r="O34"/>
      <c r="P34"/>
      <c r="Q34"/>
      <c r="R34"/>
      <c r="S34"/>
      <c r="T34"/>
      <c r="U34"/>
      <c r="V34"/>
      <c r="W34"/>
      <c r="X34"/>
      <c r="Y34"/>
      <c r="Z34"/>
      <c r="AA34"/>
      <c r="AB34"/>
      <c r="AC34"/>
      <c r="AD34"/>
      <c r="AE34"/>
      <c r="AF34"/>
      <c r="AG34"/>
      <c r="AH34"/>
      <c r="AI34"/>
    </row>
    <row r="35" spans="1:35" hidden="1" outlineLevel="4" x14ac:dyDescent="0.35">
      <c r="A35" s="5" t="s">
        <v>17</v>
      </c>
      <c r="B35" s="3">
        <v>3.2732248980000003E-2</v>
      </c>
      <c r="C35" s="3">
        <v>0.19431638974000001</v>
      </c>
      <c r="D35" s="3">
        <v>3.170297658E-2</v>
      </c>
      <c r="E35" s="3">
        <v>0.19629686269999999</v>
      </c>
      <c r="F35" s="3">
        <v>0.45504847799999998</v>
      </c>
      <c r="G35" s="3">
        <v>3.0602055079999999E-2</v>
      </c>
      <c r="H35" s="3">
        <v>0.19868334876999999</v>
      </c>
      <c r="I35" s="3">
        <v>2.948317441E-2</v>
      </c>
      <c r="J35" s="3">
        <v>0.20071634460000001</v>
      </c>
      <c r="K35" s="3">
        <v>0.45948492285999998</v>
      </c>
      <c r="L35"/>
      <c r="M35"/>
      <c r="N35"/>
      <c r="O35"/>
      <c r="P35"/>
      <c r="Q35"/>
      <c r="R35"/>
      <c r="S35"/>
      <c r="T35"/>
      <c r="U35"/>
      <c r="V35"/>
      <c r="W35"/>
      <c r="X35"/>
      <c r="Y35"/>
      <c r="Z35"/>
      <c r="AA35"/>
      <c r="AB35"/>
      <c r="AC35"/>
      <c r="AD35"/>
      <c r="AE35"/>
      <c r="AF35"/>
      <c r="AG35"/>
      <c r="AH35"/>
      <c r="AI35"/>
    </row>
    <row r="36" spans="1:35" hidden="1" outlineLevel="4" x14ac:dyDescent="0.35">
      <c r="A36" s="5" t="s">
        <v>8</v>
      </c>
      <c r="B36" s="3">
        <v>9.8152568999999995E-3</v>
      </c>
      <c r="C36" s="3">
        <v>0</v>
      </c>
      <c r="D36" s="3">
        <v>2.2625000119999999E-2</v>
      </c>
      <c r="E36" s="3">
        <v>0</v>
      </c>
      <c r="F36" s="3">
        <v>3.2440257020000002E-2</v>
      </c>
      <c r="G36" s="3">
        <v>2.3766666660000001E-2</v>
      </c>
      <c r="H36" s="3">
        <v>0</v>
      </c>
      <c r="I36" s="3">
        <v>2.3379166819999998E-2</v>
      </c>
      <c r="J36" s="3">
        <v>0</v>
      </c>
      <c r="K36" s="3">
        <v>4.7145833480000003E-2</v>
      </c>
      <c r="L36"/>
      <c r="M36"/>
      <c r="N36"/>
      <c r="O36"/>
      <c r="P36"/>
      <c r="Q36"/>
      <c r="R36"/>
      <c r="S36"/>
      <c r="T36"/>
      <c r="U36"/>
      <c r="V36"/>
      <c r="W36"/>
      <c r="X36"/>
      <c r="Y36"/>
      <c r="Z36"/>
      <c r="AA36"/>
      <c r="AB36"/>
      <c r="AC36"/>
      <c r="AD36"/>
      <c r="AE36"/>
      <c r="AF36"/>
      <c r="AG36"/>
      <c r="AH36"/>
      <c r="AI36"/>
    </row>
    <row r="37" spans="1:35" outlineLevel="3" collapsed="1" x14ac:dyDescent="0.35">
      <c r="A37" s="4" t="s">
        <v>5</v>
      </c>
      <c r="B37" s="3">
        <f t="shared" ref="B37:K37" si="14">SUM(B38:B42)</f>
        <v>0.17458114642</v>
      </c>
      <c r="C37" s="3">
        <f t="shared" si="14"/>
        <v>39.146785149819998</v>
      </c>
      <c r="D37" s="3">
        <f t="shared" si="14"/>
        <v>7.1392499999999998E-3</v>
      </c>
      <c r="E37" s="3">
        <f t="shared" si="14"/>
        <v>2.5882875020000001E-2</v>
      </c>
      <c r="F37" s="3">
        <f t="shared" si="14"/>
        <v>39.354388421259998</v>
      </c>
      <c r="G37" s="3">
        <f t="shared" si="14"/>
        <v>0.12263185508999999</v>
      </c>
      <c r="H37" s="3">
        <f t="shared" si="14"/>
        <v>0.27580497557</v>
      </c>
      <c r="I37" s="3">
        <f t="shared" si="14"/>
        <v>7.3772250100000002E-3</v>
      </c>
      <c r="J37" s="3">
        <f t="shared" si="14"/>
        <v>2.5669162539999998E-2</v>
      </c>
      <c r="K37" s="3">
        <f t="shared" si="14"/>
        <v>0.43148321821000002</v>
      </c>
      <c r="L37"/>
      <c r="M37"/>
      <c r="N37"/>
      <c r="O37"/>
      <c r="P37"/>
      <c r="Q37"/>
      <c r="R37"/>
      <c r="S37"/>
      <c r="T37"/>
      <c r="U37"/>
      <c r="V37"/>
      <c r="W37"/>
      <c r="X37"/>
      <c r="Y37"/>
      <c r="Z37"/>
      <c r="AA37"/>
      <c r="AB37"/>
      <c r="AC37"/>
      <c r="AD37"/>
      <c r="AE37"/>
      <c r="AF37"/>
      <c r="AG37"/>
      <c r="AH37"/>
      <c r="AI37"/>
    </row>
    <row r="38" spans="1:35" hidden="1" outlineLevel="4" x14ac:dyDescent="0.35">
      <c r="A38" s="5" t="s">
        <v>7</v>
      </c>
      <c r="B38" s="3">
        <v>3.229637E-3</v>
      </c>
      <c r="C38" s="3">
        <v>2.3298749999999999E-3</v>
      </c>
      <c r="D38" s="3">
        <v>2.3298749999999999E-3</v>
      </c>
      <c r="E38" s="3">
        <v>2.3298749999999999E-3</v>
      </c>
      <c r="F38" s="3">
        <v>1.0219262E-2</v>
      </c>
      <c r="G38" s="3">
        <v>3.4212374999999999E-3</v>
      </c>
      <c r="H38" s="3">
        <v>2.4075375000000001E-3</v>
      </c>
      <c r="I38" s="3">
        <v>2.4075375000000001E-3</v>
      </c>
      <c r="J38" s="3">
        <v>2.4075375000000001E-3</v>
      </c>
      <c r="K38" s="3">
        <v>1.064385E-2</v>
      </c>
      <c r="L38"/>
      <c r="M38"/>
      <c r="N38"/>
      <c r="O38"/>
      <c r="P38"/>
      <c r="Q38"/>
      <c r="R38"/>
      <c r="S38"/>
      <c r="T38"/>
      <c r="U38"/>
      <c r="V38"/>
      <c r="W38"/>
      <c r="X38"/>
      <c r="Y38"/>
      <c r="Z38"/>
      <c r="AA38"/>
      <c r="AB38"/>
      <c r="AC38"/>
      <c r="AD38"/>
      <c r="AE38"/>
      <c r="AF38"/>
      <c r="AG38"/>
      <c r="AH38"/>
      <c r="AI38"/>
    </row>
    <row r="39" spans="1:35" hidden="1" outlineLevel="4" x14ac:dyDescent="0.35">
      <c r="A39" s="5" t="s">
        <v>12</v>
      </c>
      <c r="B39" s="3">
        <v>3.6562500000000001E-4</v>
      </c>
      <c r="C39" s="3">
        <v>3.6562500000000001E-4</v>
      </c>
      <c r="D39" s="3">
        <v>3.6562500000000001E-4</v>
      </c>
      <c r="E39" s="3">
        <v>3.6562500000000001E-4</v>
      </c>
      <c r="F39" s="3">
        <v>1.4625E-3</v>
      </c>
      <c r="G39" s="3">
        <v>3.778125E-4</v>
      </c>
      <c r="H39" s="3">
        <v>3.778125E-4</v>
      </c>
      <c r="I39" s="3">
        <v>3.778125E-4</v>
      </c>
      <c r="J39" s="3">
        <v>3.778125E-4</v>
      </c>
      <c r="K39" s="3">
        <v>1.51125E-3</v>
      </c>
      <c r="L39"/>
      <c r="M39"/>
      <c r="N39"/>
      <c r="O39"/>
      <c r="P39"/>
      <c r="Q39"/>
      <c r="R39"/>
      <c r="S39"/>
      <c r="T39"/>
      <c r="U39"/>
      <c r="V39"/>
      <c r="W39"/>
      <c r="X39"/>
      <c r="Y39"/>
      <c r="Z39"/>
      <c r="AA39"/>
      <c r="AB39"/>
      <c r="AC39"/>
      <c r="AD39"/>
      <c r="AE39"/>
      <c r="AF39"/>
      <c r="AG39"/>
      <c r="AH39"/>
      <c r="AI39"/>
    </row>
    <row r="40" spans="1:35" hidden="1" outlineLevel="4" x14ac:dyDescent="0.35">
      <c r="A40" s="5" t="s">
        <v>17</v>
      </c>
      <c r="B40" s="3"/>
      <c r="C40" s="3"/>
      <c r="D40" s="3"/>
      <c r="E40" s="3">
        <v>1.0417499999999999E-3</v>
      </c>
      <c r="F40" s="3">
        <v>1.0417499999999999E-3</v>
      </c>
      <c r="G40" s="3"/>
      <c r="H40" s="3"/>
      <c r="I40" s="3"/>
      <c r="J40" s="3"/>
      <c r="K40" s="3"/>
      <c r="L40"/>
      <c r="M40"/>
      <c r="N40"/>
      <c r="O40"/>
      <c r="P40"/>
      <c r="Q40"/>
      <c r="R40"/>
      <c r="S40"/>
      <c r="T40"/>
      <c r="U40"/>
      <c r="V40"/>
      <c r="W40"/>
      <c r="X40"/>
      <c r="Y40"/>
      <c r="Z40"/>
      <c r="AA40"/>
      <c r="AB40"/>
      <c r="AC40"/>
      <c r="AD40"/>
      <c r="AE40"/>
      <c r="AF40"/>
      <c r="AG40"/>
      <c r="AH40"/>
      <c r="AI40"/>
    </row>
    <row r="41" spans="1:35" hidden="1" outlineLevel="4" x14ac:dyDescent="0.35">
      <c r="A41" s="5" t="s">
        <v>4</v>
      </c>
      <c r="B41" s="3"/>
      <c r="C41" s="3">
        <v>6.4999999999999996E-6</v>
      </c>
      <c r="D41" s="3"/>
      <c r="E41" s="3"/>
      <c r="F41" s="3">
        <v>6.4999999999999996E-6</v>
      </c>
      <c r="G41" s="3"/>
      <c r="H41" s="3">
        <v>6.4999999999999996E-6</v>
      </c>
      <c r="I41" s="3"/>
      <c r="J41" s="3"/>
      <c r="K41" s="3">
        <v>6.4999999999999996E-6</v>
      </c>
      <c r="L41"/>
      <c r="M41"/>
      <c r="N41"/>
      <c r="O41"/>
      <c r="P41"/>
      <c r="Q41"/>
      <c r="R41"/>
      <c r="S41"/>
      <c r="T41"/>
      <c r="U41"/>
      <c r="V41"/>
      <c r="W41"/>
      <c r="X41"/>
      <c r="Y41"/>
      <c r="Z41"/>
      <c r="AA41"/>
      <c r="AB41"/>
      <c r="AC41"/>
      <c r="AD41"/>
      <c r="AE41"/>
      <c r="AF41"/>
      <c r="AG41"/>
      <c r="AH41"/>
      <c r="AI41"/>
    </row>
    <row r="42" spans="1:35" hidden="1" outlineLevel="4" x14ac:dyDescent="0.35">
      <c r="A42" s="5" t="s">
        <v>8</v>
      </c>
      <c r="B42" s="3">
        <v>0.17098588442000001</v>
      </c>
      <c r="C42" s="3">
        <v>39.144083149819998</v>
      </c>
      <c r="D42" s="3">
        <v>4.4437499999999998E-3</v>
      </c>
      <c r="E42" s="3">
        <v>2.214562502E-2</v>
      </c>
      <c r="F42" s="3">
        <v>39.341658409259999</v>
      </c>
      <c r="G42" s="3">
        <v>0.11883280508999999</v>
      </c>
      <c r="H42" s="3">
        <v>0.27301312557000001</v>
      </c>
      <c r="I42" s="3">
        <v>4.5918750100000004E-3</v>
      </c>
      <c r="J42" s="3">
        <v>2.2883812539999999E-2</v>
      </c>
      <c r="K42" s="3">
        <v>0.41932161821000002</v>
      </c>
      <c r="L42"/>
      <c r="M42"/>
      <c r="N42"/>
      <c r="O42"/>
      <c r="P42"/>
      <c r="Q42"/>
      <c r="R42"/>
      <c r="S42"/>
      <c r="T42"/>
      <c r="U42"/>
      <c r="V42"/>
      <c r="W42"/>
      <c r="X42"/>
      <c r="Y42"/>
      <c r="Z42"/>
      <c r="AA42"/>
      <c r="AB42"/>
      <c r="AC42"/>
      <c r="AD42"/>
      <c r="AE42"/>
      <c r="AF42"/>
      <c r="AG42"/>
      <c r="AH42"/>
      <c r="AI42"/>
    </row>
    <row r="43" spans="1:35" s="7" customFormat="1" outlineLevel="2" x14ac:dyDescent="0.35">
      <c r="A43" s="20" t="s">
        <v>9</v>
      </c>
      <c r="B43" s="21">
        <f t="shared" ref="B43:K43" si="15">B44+B48+B52</f>
        <v>35.941986662689999</v>
      </c>
      <c r="C43" s="21">
        <f t="shared" si="15"/>
        <v>36.774458757479998</v>
      </c>
      <c r="D43" s="21">
        <f t="shared" si="15"/>
        <v>23.066820838770003</v>
      </c>
      <c r="E43" s="21">
        <f t="shared" si="15"/>
        <v>25.595858823410001</v>
      </c>
      <c r="F43" s="21">
        <f t="shared" si="15"/>
        <v>121.37912508234999</v>
      </c>
      <c r="G43" s="21">
        <f t="shared" si="15"/>
        <v>31.530687084059998</v>
      </c>
      <c r="H43" s="21">
        <f t="shared" si="15"/>
        <v>36.66297804557</v>
      </c>
      <c r="I43" s="21">
        <f t="shared" si="15"/>
        <v>36.041399766480005</v>
      </c>
      <c r="J43" s="21">
        <f t="shared" si="15"/>
        <v>34.397952857100002</v>
      </c>
      <c r="K43" s="21">
        <f t="shared" si="15"/>
        <v>138.63301775321</v>
      </c>
    </row>
    <row r="44" spans="1:35" outlineLevel="3" x14ac:dyDescent="0.35">
      <c r="A44" s="4" t="s">
        <v>11</v>
      </c>
      <c r="B44" s="3">
        <f t="shared" ref="B44:K44" si="16">SUM(B45:B47)</f>
        <v>2.5525890308700001</v>
      </c>
      <c r="C44" s="3">
        <f t="shared" si="16"/>
        <v>2.2684583892300001</v>
      </c>
      <c r="D44" s="3">
        <f t="shared" si="16"/>
        <v>2.3463102927900001</v>
      </c>
      <c r="E44" s="3">
        <f t="shared" si="16"/>
        <v>2.10958840277</v>
      </c>
      <c r="F44" s="3">
        <f t="shared" si="16"/>
        <v>9.2769461156599995</v>
      </c>
      <c r="G44" s="3">
        <f t="shared" si="16"/>
        <v>2.3337792538300004</v>
      </c>
      <c r="H44" s="3">
        <f t="shared" si="16"/>
        <v>2.0093919439299999</v>
      </c>
      <c r="I44" s="3">
        <f t="shared" si="16"/>
        <v>2.2386861757799998</v>
      </c>
      <c r="J44" s="3">
        <f t="shared" si="16"/>
        <v>1.9696275659200002</v>
      </c>
      <c r="K44" s="3">
        <f t="shared" si="16"/>
        <v>8.5514849394599999</v>
      </c>
      <c r="L44"/>
      <c r="M44"/>
      <c r="N44"/>
      <c r="O44"/>
      <c r="P44"/>
      <c r="Q44"/>
      <c r="R44"/>
      <c r="S44"/>
      <c r="T44"/>
      <c r="U44"/>
      <c r="V44"/>
      <c r="W44"/>
      <c r="X44"/>
      <c r="Y44"/>
      <c r="Z44"/>
      <c r="AA44"/>
      <c r="AB44"/>
      <c r="AC44"/>
      <c r="AD44"/>
      <c r="AE44"/>
      <c r="AF44"/>
      <c r="AG44"/>
      <c r="AH44"/>
      <c r="AI44"/>
    </row>
    <row r="45" spans="1:35" outlineLevel="4" x14ac:dyDescent="0.35">
      <c r="A45" s="5" t="s">
        <v>7</v>
      </c>
      <c r="B45" s="24">
        <v>2.5525890308700001</v>
      </c>
      <c r="C45" s="24">
        <v>2.2684583892300001</v>
      </c>
      <c r="D45" s="24">
        <v>2.3463102927900001</v>
      </c>
      <c r="E45" s="24">
        <v>2.10958840277</v>
      </c>
      <c r="F45" s="24">
        <v>9.2769461156599995</v>
      </c>
      <c r="G45" s="24">
        <v>2.3337792538300004</v>
      </c>
      <c r="H45" s="24">
        <v>2.0093919439299999</v>
      </c>
      <c r="I45" s="24">
        <v>2.2386861757799998</v>
      </c>
      <c r="J45" s="24">
        <v>1.9696275659200002</v>
      </c>
      <c r="K45" s="24">
        <v>8.5514849394599999</v>
      </c>
      <c r="L45"/>
      <c r="M45"/>
      <c r="N45"/>
      <c r="O45"/>
      <c r="P45"/>
      <c r="Q45"/>
      <c r="R45"/>
      <c r="S45"/>
      <c r="T45"/>
      <c r="U45"/>
      <c r="V45"/>
      <c r="W45"/>
      <c r="X45"/>
      <c r="Y45"/>
      <c r="Z45"/>
      <c r="AA45"/>
      <c r="AB45"/>
      <c r="AC45"/>
      <c r="AD45"/>
      <c r="AE45"/>
      <c r="AF45"/>
      <c r="AG45"/>
      <c r="AH45"/>
      <c r="AI45"/>
    </row>
    <row r="46" spans="1:35" outlineLevel="4" x14ac:dyDescent="0.35">
      <c r="A46" s="5" t="s">
        <v>12</v>
      </c>
      <c r="B46" s="3"/>
      <c r="C46" s="3"/>
      <c r="D46" s="3"/>
      <c r="E46" s="3"/>
      <c r="F46" s="3"/>
      <c r="G46" s="3"/>
      <c r="H46" s="3"/>
      <c r="I46" s="3"/>
      <c r="J46" s="3"/>
      <c r="K46" s="3"/>
      <c r="L46"/>
      <c r="M46"/>
      <c r="N46"/>
      <c r="O46"/>
      <c r="P46"/>
      <c r="Q46"/>
      <c r="R46"/>
      <c r="S46"/>
      <c r="T46"/>
      <c r="U46"/>
      <c r="V46"/>
      <c r="W46"/>
      <c r="X46"/>
      <c r="Y46"/>
      <c r="Z46"/>
      <c r="AA46"/>
      <c r="AB46"/>
      <c r="AC46"/>
      <c r="AD46"/>
      <c r="AE46"/>
      <c r="AF46"/>
      <c r="AG46"/>
      <c r="AH46"/>
      <c r="AI46"/>
    </row>
    <row r="47" spans="1:35" outlineLevel="4" x14ac:dyDescent="0.35">
      <c r="A47" s="5" t="s">
        <v>8</v>
      </c>
      <c r="B47" s="3"/>
      <c r="C47" s="3"/>
      <c r="D47" s="3"/>
      <c r="E47" s="3"/>
      <c r="F47" s="3"/>
      <c r="G47" s="3"/>
      <c r="H47" s="3"/>
      <c r="I47" s="3"/>
      <c r="J47" s="3"/>
      <c r="K47" s="3"/>
      <c r="L47"/>
      <c r="M47"/>
      <c r="N47"/>
      <c r="O47"/>
      <c r="P47"/>
      <c r="Q47"/>
      <c r="R47"/>
      <c r="S47"/>
      <c r="T47"/>
      <c r="U47"/>
      <c r="V47"/>
      <c r="W47"/>
      <c r="X47"/>
      <c r="Y47"/>
      <c r="Z47"/>
      <c r="AA47"/>
      <c r="AB47"/>
      <c r="AC47"/>
      <c r="AD47"/>
      <c r="AE47"/>
      <c r="AF47"/>
      <c r="AG47"/>
      <c r="AH47"/>
      <c r="AI47"/>
    </row>
    <row r="48" spans="1:35" outlineLevel="3" collapsed="1" x14ac:dyDescent="0.35">
      <c r="A48" s="4" t="s">
        <v>13</v>
      </c>
      <c r="B48" s="3">
        <f t="shared" ref="B48:K48" si="17">SUM(B49:B51)</f>
        <v>32.94805358707</v>
      </c>
      <c r="C48" s="3">
        <f t="shared" si="17"/>
        <v>33.609333865129997</v>
      </c>
      <c r="D48" s="3">
        <f t="shared" si="17"/>
        <v>20.279791250580001</v>
      </c>
      <c r="E48" s="3">
        <f t="shared" si="17"/>
        <v>22.655428016560002</v>
      </c>
      <c r="F48" s="3">
        <f t="shared" si="17"/>
        <v>109.49260671933999</v>
      </c>
      <c r="G48" s="3">
        <f t="shared" si="17"/>
        <v>28.70316418594</v>
      </c>
      <c r="H48" s="3">
        <f t="shared" si="17"/>
        <v>33.741208857140002</v>
      </c>
      <c r="I48" s="3">
        <f t="shared" si="17"/>
        <v>33.320494010380003</v>
      </c>
      <c r="J48" s="3">
        <f t="shared" si="17"/>
        <v>31.52001854992</v>
      </c>
      <c r="K48" s="3">
        <f t="shared" si="17"/>
        <v>127.28488560338</v>
      </c>
      <c r="L48"/>
      <c r="M48"/>
      <c r="N48"/>
      <c r="O48"/>
      <c r="P48"/>
      <c r="Q48"/>
      <c r="R48"/>
      <c r="S48"/>
      <c r="T48"/>
      <c r="U48"/>
      <c r="V48"/>
      <c r="W48"/>
      <c r="X48"/>
      <c r="Y48"/>
      <c r="Z48"/>
      <c r="AA48"/>
      <c r="AB48"/>
      <c r="AC48"/>
      <c r="AD48"/>
      <c r="AE48"/>
      <c r="AF48"/>
      <c r="AG48"/>
      <c r="AH48"/>
      <c r="AI48"/>
    </row>
    <row r="49" spans="1:35" hidden="1" outlineLevel="4" x14ac:dyDescent="0.35">
      <c r="A49" s="5" t="s">
        <v>7</v>
      </c>
      <c r="B49" s="3">
        <v>0.64828295363999999</v>
      </c>
      <c r="C49" s="3">
        <v>5.4647389555299997</v>
      </c>
      <c r="D49" s="3">
        <v>0.71234066995</v>
      </c>
      <c r="E49" s="3">
        <v>5.8470445286999997</v>
      </c>
      <c r="F49" s="3">
        <v>12.67240710782</v>
      </c>
      <c r="G49" s="3">
        <v>0.77494385995000004</v>
      </c>
      <c r="H49" s="3">
        <v>8.4050194768999997</v>
      </c>
      <c r="I49" s="3">
        <v>5.3808682280699998</v>
      </c>
      <c r="J49" s="3">
        <v>6.0545119621400003</v>
      </c>
      <c r="K49" s="3">
        <v>20.615343527059999</v>
      </c>
      <c r="L49"/>
      <c r="M49"/>
      <c r="N49"/>
      <c r="O49"/>
      <c r="P49"/>
      <c r="Q49"/>
      <c r="R49"/>
      <c r="S49"/>
      <c r="T49"/>
      <c r="U49"/>
      <c r="V49"/>
      <c r="W49"/>
      <c r="X49"/>
      <c r="Y49"/>
      <c r="Z49"/>
      <c r="AA49"/>
      <c r="AB49"/>
      <c r="AC49"/>
      <c r="AD49"/>
      <c r="AE49"/>
      <c r="AF49"/>
      <c r="AG49"/>
      <c r="AH49"/>
      <c r="AI49"/>
    </row>
    <row r="50" spans="1:35" hidden="1" outlineLevel="4" x14ac:dyDescent="0.35">
      <c r="A50" s="5" t="s">
        <v>8</v>
      </c>
      <c r="B50" s="3">
        <v>7.7951087778500003</v>
      </c>
      <c r="C50" s="3">
        <v>5.3185417617699997</v>
      </c>
      <c r="D50" s="3">
        <v>8.1320224441899995</v>
      </c>
      <c r="E50" s="3">
        <v>5.3729553514199999</v>
      </c>
      <c r="F50" s="3">
        <v>26.618628335229999</v>
      </c>
      <c r="G50" s="3">
        <v>8.2184396605900005</v>
      </c>
      <c r="H50" s="3">
        <v>5.6264087148400002</v>
      </c>
      <c r="I50" s="3">
        <v>8.2298451169100009</v>
      </c>
      <c r="J50" s="3">
        <v>5.7557259223799999</v>
      </c>
      <c r="K50" s="3">
        <v>27.830419414720001</v>
      </c>
      <c r="L50"/>
      <c r="M50"/>
      <c r="N50"/>
      <c r="O50"/>
      <c r="P50"/>
      <c r="Q50"/>
      <c r="R50"/>
      <c r="S50"/>
      <c r="T50"/>
      <c r="U50"/>
      <c r="V50"/>
      <c r="W50"/>
      <c r="X50"/>
      <c r="Y50"/>
      <c r="Z50"/>
      <c r="AA50"/>
      <c r="AB50"/>
      <c r="AC50"/>
      <c r="AD50"/>
      <c r="AE50"/>
      <c r="AF50"/>
      <c r="AG50"/>
      <c r="AH50"/>
      <c r="AI50"/>
    </row>
    <row r="51" spans="1:35" hidden="1" outlineLevel="4" x14ac:dyDescent="0.35">
      <c r="A51" s="5" t="s">
        <v>14</v>
      </c>
      <c r="B51" s="3">
        <v>24.50466185558</v>
      </c>
      <c r="C51" s="3">
        <v>22.826053147829999</v>
      </c>
      <c r="D51" s="3">
        <v>11.435428136440001</v>
      </c>
      <c r="E51" s="3">
        <v>11.435428136440001</v>
      </c>
      <c r="F51" s="3">
        <v>70.201571276289997</v>
      </c>
      <c r="G51" s="3">
        <v>19.7097806654</v>
      </c>
      <c r="H51" s="3">
        <v>19.7097806654</v>
      </c>
      <c r="I51" s="3">
        <v>19.7097806654</v>
      </c>
      <c r="J51" s="3">
        <v>19.7097806654</v>
      </c>
      <c r="K51" s="3">
        <v>78.839122661600001</v>
      </c>
      <c r="L51"/>
      <c r="M51"/>
      <c r="N51"/>
      <c r="O51"/>
      <c r="P51"/>
      <c r="Q51"/>
      <c r="R51"/>
      <c r="S51"/>
      <c r="T51"/>
      <c r="U51"/>
      <c r="V51"/>
      <c r="W51"/>
      <c r="X51"/>
      <c r="Y51"/>
      <c r="Z51"/>
      <c r="AA51"/>
      <c r="AB51"/>
      <c r="AC51"/>
      <c r="AD51"/>
      <c r="AE51"/>
      <c r="AF51"/>
      <c r="AG51"/>
      <c r="AH51"/>
      <c r="AI51"/>
    </row>
    <row r="52" spans="1:35" outlineLevel="3" collapsed="1" x14ac:dyDescent="0.35">
      <c r="A52" s="4" t="s">
        <v>15</v>
      </c>
      <c r="B52" s="3">
        <f t="shared" ref="B52:K52" si="18">SUM(B53:B56)</f>
        <v>0.44134404475</v>
      </c>
      <c r="C52" s="3">
        <f t="shared" si="18"/>
        <v>0.89666650312000007</v>
      </c>
      <c r="D52" s="3">
        <f t="shared" si="18"/>
        <v>0.44071929539999999</v>
      </c>
      <c r="E52" s="3">
        <f t="shared" si="18"/>
        <v>0.83084240407999999</v>
      </c>
      <c r="F52" s="3">
        <f t="shared" si="18"/>
        <v>2.60957224735</v>
      </c>
      <c r="G52" s="3">
        <f t="shared" si="18"/>
        <v>0.49374364428999995</v>
      </c>
      <c r="H52" s="3">
        <f t="shared" si="18"/>
        <v>0.91237724449999991</v>
      </c>
      <c r="I52" s="3">
        <f t="shared" si="18"/>
        <v>0.48221958032000001</v>
      </c>
      <c r="J52" s="3">
        <f t="shared" si="18"/>
        <v>0.90830674125999999</v>
      </c>
      <c r="K52" s="3">
        <f t="shared" si="18"/>
        <v>2.7966472103699997</v>
      </c>
      <c r="L52"/>
      <c r="M52"/>
      <c r="N52"/>
      <c r="O52"/>
      <c r="P52"/>
      <c r="Q52"/>
      <c r="R52"/>
      <c r="S52"/>
      <c r="T52"/>
      <c r="U52"/>
      <c r="V52"/>
      <c r="W52"/>
      <c r="X52"/>
      <c r="Y52"/>
      <c r="Z52"/>
      <c r="AA52"/>
      <c r="AB52"/>
      <c r="AC52"/>
      <c r="AD52"/>
      <c r="AE52"/>
      <c r="AF52"/>
      <c r="AG52"/>
      <c r="AH52"/>
      <c r="AI52"/>
    </row>
    <row r="53" spans="1:35" hidden="1" outlineLevel="4" x14ac:dyDescent="0.35">
      <c r="A53" s="5" t="s">
        <v>16</v>
      </c>
      <c r="B53" s="3"/>
      <c r="C53" s="3"/>
      <c r="D53" s="3"/>
      <c r="E53" s="3"/>
      <c r="F53" s="3"/>
      <c r="G53" s="3"/>
      <c r="H53" s="3"/>
      <c r="I53" s="3"/>
      <c r="J53" s="3">
        <v>0</v>
      </c>
      <c r="K53" s="3">
        <v>0</v>
      </c>
      <c r="L53"/>
      <c r="M53"/>
      <c r="N53"/>
      <c r="O53"/>
      <c r="P53"/>
      <c r="Q53"/>
      <c r="R53"/>
      <c r="S53"/>
      <c r="T53"/>
      <c r="U53"/>
      <c r="V53"/>
      <c r="W53"/>
      <c r="X53"/>
      <c r="Y53"/>
      <c r="Z53"/>
      <c r="AA53"/>
      <c r="AB53"/>
      <c r="AC53"/>
      <c r="AD53"/>
      <c r="AE53"/>
      <c r="AF53"/>
      <c r="AG53"/>
      <c r="AH53"/>
      <c r="AI53"/>
    </row>
    <row r="54" spans="1:35" hidden="1" outlineLevel="4" x14ac:dyDescent="0.35">
      <c r="A54" s="5" t="s">
        <v>7</v>
      </c>
      <c r="B54" s="3">
        <v>0.23179794453999999</v>
      </c>
      <c r="C54" s="3">
        <v>0.13080250234999999</v>
      </c>
      <c r="D54" s="3">
        <v>0.23117319519000001</v>
      </c>
      <c r="E54" s="3">
        <v>0.10201340335</v>
      </c>
      <c r="F54" s="3">
        <v>0.69578704543000003</v>
      </c>
      <c r="G54" s="3">
        <v>0.27721267384999998</v>
      </c>
      <c r="H54" s="3">
        <v>0.12098676787</v>
      </c>
      <c r="I54" s="3">
        <v>0.26568860987999998</v>
      </c>
      <c r="J54" s="3">
        <v>0.11691626463</v>
      </c>
      <c r="K54" s="3">
        <v>0.78080431623000002</v>
      </c>
      <c r="L54"/>
      <c r="M54"/>
      <c r="N54"/>
      <c r="O54"/>
      <c r="P54"/>
      <c r="Q54"/>
      <c r="R54"/>
      <c r="S54"/>
      <c r="T54"/>
      <c r="U54"/>
      <c r="V54"/>
      <c r="W54"/>
      <c r="X54"/>
      <c r="Y54"/>
      <c r="Z54"/>
      <c r="AA54"/>
      <c r="AB54"/>
      <c r="AC54"/>
      <c r="AD54"/>
      <c r="AE54"/>
      <c r="AF54"/>
      <c r="AG54"/>
      <c r="AH54"/>
      <c r="AI54"/>
    </row>
    <row r="55" spans="1:35" hidden="1" outlineLevel="4" x14ac:dyDescent="0.35">
      <c r="A55" s="5" t="s">
        <v>17</v>
      </c>
      <c r="B55" s="3">
        <v>0.20954610021</v>
      </c>
      <c r="C55" s="3">
        <v>0.76586400077000005</v>
      </c>
      <c r="D55" s="3">
        <v>0.20954610021</v>
      </c>
      <c r="E55" s="3">
        <v>0.72882900073000001</v>
      </c>
      <c r="F55" s="3">
        <v>1.9137852019199999</v>
      </c>
      <c r="G55" s="3">
        <v>0.21653097044</v>
      </c>
      <c r="H55" s="3">
        <v>0.79139047662999995</v>
      </c>
      <c r="I55" s="3">
        <v>0.21653097044</v>
      </c>
      <c r="J55" s="3">
        <v>0.79139047662999995</v>
      </c>
      <c r="K55" s="3">
        <v>2.01584289414</v>
      </c>
      <c r="L55"/>
      <c r="M55"/>
      <c r="N55"/>
      <c r="O55"/>
      <c r="P55"/>
      <c r="Q55"/>
      <c r="R55"/>
      <c r="S55"/>
      <c r="T55"/>
      <c r="U55"/>
      <c r="V55"/>
      <c r="W55"/>
      <c r="X55"/>
      <c r="Y55"/>
      <c r="Z55"/>
      <c r="AA55"/>
      <c r="AB55"/>
      <c r="AC55"/>
      <c r="AD55"/>
      <c r="AE55"/>
      <c r="AF55"/>
      <c r="AG55"/>
      <c r="AH55"/>
      <c r="AI55"/>
    </row>
    <row r="56" spans="1:35" hidden="1" outlineLevel="4" x14ac:dyDescent="0.35">
      <c r="A56" s="5" t="s">
        <v>8</v>
      </c>
      <c r="B56" s="3"/>
      <c r="C56" s="3"/>
      <c r="D56" s="3"/>
      <c r="E56" s="3"/>
      <c r="F56" s="3"/>
      <c r="G56" s="3"/>
      <c r="H56" s="3"/>
      <c r="I56" s="3"/>
      <c r="J56" s="3"/>
      <c r="K56" s="3"/>
      <c r="L56"/>
      <c r="M56"/>
      <c r="N56"/>
      <c r="O56"/>
      <c r="P56"/>
      <c r="Q56"/>
      <c r="R56"/>
      <c r="S56"/>
      <c r="T56"/>
      <c r="U56"/>
      <c r="V56"/>
      <c r="W56"/>
      <c r="X56"/>
      <c r="Y56"/>
      <c r="Z56"/>
      <c r="AA56"/>
      <c r="AB56"/>
      <c r="AC56"/>
      <c r="AD56"/>
      <c r="AE56"/>
      <c r="AF56"/>
      <c r="AG56"/>
      <c r="AH56"/>
      <c r="AI56"/>
    </row>
    <row r="57" spans="1:35" ht="46.5" customHeight="1" x14ac:dyDescent="0.35">
      <c r="A57" s="25" t="s">
        <v>25</v>
      </c>
      <c r="B57" s="25"/>
      <c r="C57" s="25"/>
      <c r="D57" s="25"/>
      <c r="E57" s="25"/>
      <c r="F57" s="25"/>
      <c r="G57" s="25"/>
      <c r="H57" s="25"/>
      <c r="I57" s="25"/>
      <c r="J57" s="25"/>
      <c r="K57" s="25"/>
      <c r="L57"/>
      <c r="M57"/>
      <c r="N57"/>
      <c r="O57"/>
      <c r="P57"/>
      <c r="Q57"/>
      <c r="R57"/>
      <c r="S57"/>
      <c r="T57"/>
      <c r="U57"/>
      <c r="V57"/>
      <c r="W57"/>
      <c r="X57"/>
      <c r="Y57"/>
      <c r="Z57"/>
      <c r="AA57"/>
      <c r="AB57"/>
      <c r="AC57"/>
      <c r="AD57"/>
      <c r="AE57"/>
      <c r="AF57"/>
      <c r="AG57"/>
      <c r="AH57"/>
      <c r="AI57"/>
    </row>
    <row r="59" spans="1:35" s="22" customFormat="1" x14ac:dyDescent="0.35">
      <c r="A59" s="17"/>
      <c r="B59" s="17">
        <v>2027</v>
      </c>
      <c r="C59" s="17">
        <v>2028</v>
      </c>
      <c r="D59" s="17">
        <v>2029</v>
      </c>
      <c r="E59" s="17">
        <v>2030</v>
      </c>
      <c r="F59" s="17">
        <v>2031</v>
      </c>
      <c r="G59" s="17">
        <v>2032</v>
      </c>
      <c r="H59" s="17">
        <v>2033</v>
      </c>
      <c r="I59" s="17">
        <v>2034</v>
      </c>
      <c r="J59" s="17">
        <v>2035</v>
      </c>
      <c r="K59" s="17">
        <v>2036</v>
      </c>
      <c r="L59" s="17">
        <v>2037</v>
      </c>
      <c r="M59" s="17">
        <v>2038</v>
      </c>
    </row>
    <row r="60" spans="1:35" s="7" customFormat="1" x14ac:dyDescent="0.35">
      <c r="A60" s="8" t="s">
        <v>0</v>
      </c>
      <c r="B60" s="9">
        <f t="shared" ref="B60:M60" si="19">B61+B78</f>
        <v>729.57281990351987</v>
      </c>
      <c r="C60" s="9">
        <f t="shared" si="19"/>
        <v>488.59970465729998</v>
      </c>
      <c r="D60" s="9">
        <f t="shared" si="19"/>
        <v>568.55631780827002</v>
      </c>
      <c r="E60" s="9">
        <f t="shared" si="19"/>
        <v>433.03459651843002</v>
      </c>
      <c r="F60" s="9">
        <f t="shared" si="19"/>
        <v>436.99494802528</v>
      </c>
      <c r="G60" s="9">
        <f t="shared" si="19"/>
        <v>428.54627774557997</v>
      </c>
      <c r="H60" s="9">
        <f t="shared" si="19"/>
        <v>366.45878010915999</v>
      </c>
      <c r="I60" s="9">
        <f t="shared" si="19"/>
        <v>568.56625973422001</v>
      </c>
      <c r="J60" s="9">
        <f t="shared" si="19"/>
        <v>568.66417774839988</v>
      </c>
      <c r="K60" s="9">
        <f t="shared" si="19"/>
        <v>514.00005487112003</v>
      </c>
      <c r="L60" s="9">
        <f t="shared" si="19"/>
        <v>384.66681292624003</v>
      </c>
      <c r="M60" s="9">
        <f t="shared" si="19"/>
        <v>229.98733863865002</v>
      </c>
    </row>
    <row r="61" spans="1:35" s="7" customFormat="1" outlineLevel="1" x14ac:dyDescent="0.35">
      <c r="A61" s="18" t="s">
        <v>1</v>
      </c>
      <c r="B61" s="19">
        <f t="shared" ref="B61:M61" si="20">B62+B71</f>
        <v>397.60252950944994</v>
      </c>
      <c r="C61" s="19">
        <f t="shared" si="20"/>
        <v>171.45949618496002</v>
      </c>
      <c r="D61" s="19">
        <f t="shared" si="20"/>
        <v>120.24596748828999</v>
      </c>
      <c r="E61" s="19">
        <f t="shared" si="20"/>
        <v>103.23875086216</v>
      </c>
      <c r="F61" s="19">
        <f t="shared" si="20"/>
        <v>121.05418513514999</v>
      </c>
      <c r="G61" s="19">
        <f t="shared" si="20"/>
        <v>103.32513092126</v>
      </c>
      <c r="H61" s="19">
        <f t="shared" si="20"/>
        <v>107.92922992549001</v>
      </c>
      <c r="I61" s="19">
        <f t="shared" si="20"/>
        <v>103.08989931696</v>
      </c>
      <c r="J61" s="19">
        <f t="shared" si="20"/>
        <v>110.25735927776</v>
      </c>
      <c r="K61" s="19">
        <f t="shared" si="20"/>
        <v>125.05585266999999</v>
      </c>
      <c r="L61" s="19">
        <f t="shared" si="20"/>
        <v>166.20836080800001</v>
      </c>
      <c r="M61" s="19">
        <f t="shared" si="20"/>
        <v>46.943759335999999</v>
      </c>
    </row>
    <row r="62" spans="1:35" s="7" customFormat="1" outlineLevel="2" x14ac:dyDescent="0.35">
      <c r="A62" s="20" t="s">
        <v>2</v>
      </c>
      <c r="B62" s="21">
        <f t="shared" ref="B62:M62" si="21">B63+B65+B67</f>
        <v>130.68530081365998</v>
      </c>
      <c r="C62" s="21">
        <f t="shared" si="21"/>
        <v>84.625060662479996</v>
      </c>
      <c r="D62" s="21">
        <f t="shared" si="21"/>
        <v>70.733034965809992</v>
      </c>
      <c r="E62" s="21">
        <f t="shared" si="21"/>
        <v>66.188697339680004</v>
      </c>
      <c r="F62" s="21">
        <f t="shared" si="21"/>
        <v>62.863134623560001</v>
      </c>
      <c r="G62" s="21">
        <f t="shared" si="21"/>
        <v>58.294179398779995</v>
      </c>
      <c r="H62" s="21">
        <f t="shared" si="21"/>
        <v>54.949113403010003</v>
      </c>
      <c r="I62" s="21">
        <f t="shared" si="21"/>
        <v>50.85990279448</v>
      </c>
      <c r="J62" s="21">
        <f t="shared" si="21"/>
        <v>46.187362754780004</v>
      </c>
      <c r="K62" s="21">
        <f t="shared" si="21"/>
        <v>41.134808669999998</v>
      </c>
      <c r="L62" s="21">
        <f t="shared" si="21"/>
        <v>34.110616808000003</v>
      </c>
      <c r="M62" s="21">
        <f t="shared" si="21"/>
        <v>19.846015336000001</v>
      </c>
    </row>
    <row r="63" spans="1:35" s="10" customFormat="1" outlineLevel="3" collapsed="1" x14ac:dyDescent="0.35">
      <c r="A63" s="14" t="s">
        <v>3</v>
      </c>
      <c r="B63" s="13">
        <f t="shared" ref="B63:M63" si="22">SUM(B64:B64)</f>
        <v>5.7018048170000002E-2</v>
      </c>
      <c r="C63" s="13">
        <f t="shared" si="22"/>
        <v>5.0412240580000003E-2</v>
      </c>
      <c r="D63" s="13">
        <f t="shared" si="22"/>
        <v>4.3792795910000001E-2</v>
      </c>
      <c r="E63" s="13">
        <f t="shared" si="22"/>
        <v>3.7180169780000001E-2</v>
      </c>
      <c r="F63" s="13">
        <f t="shared" si="22"/>
        <v>3.0567543660000002E-2</v>
      </c>
      <c r="G63" s="13">
        <f t="shared" si="22"/>
        <v>2.3961736080000001E-2</v>
      </c>
      <c r="H63" s="13">
        <f t="shared" si="22"/>
        <v>1.7342291409999998E-2</v>
      </c>
      <c r="I63" s="13">
        <f t="shared" si="22"/>
        <v>1.072966528E-2</v>
      </c>
      <c r="J63" s="13">
        <f t="shared" si="22"/>
        <v>4.1170391799999996E-3</v>
      </c>
      <c r="K63" s="13">
        <f t="shared" si="22"/>
        <v>0</v>
      </c>
      <c r="L63" s="13">
        <f t="shared" si="22"/>
        <v>0</v>
      </c>
      <c r="M63" s="13">
        <f t="shared" si="22"/>
        <v>0</v>
      </c>
    </row>
    <row r="64" spans="1:35" s="10" customFormat="1" hidden="1" outlineLevel="4" x14ac:dyDescent="0.35">
      <c r="A64" s="15" t="s">
        <v>4</v>
      </c>
      <c r="B64" s="13">
        <v>5.7018048170000002E-2</v>
      </c>
      <c r="C64" s="13">
        <v>5.0412240580000003E-2</v>
      </c>
      <c r="D64" s="13">
        <v>4.3792795910000001E-2</v>
      </c>
      <c r="E64" s="13">
        <v>3.7180169780000001E-2</v>
      </c>
      <c r="F64" s="13">
        <v>3.0567543660000002E-2</v>
      </c>
      <c r="G64" s="13">
        <v>2.3961736080000001E-2</v>
      </c>
      <c r="H64" s="13">
        <v>1.7342291409999998E-2</v>
      </c>
      <c r="I64" s="13">
        <v>1.072966528E-2</v>
      </c>
      <c r="J64" s="13">
        <v>4.1170391799999996E-3</v>
      </c>
      <c r="K64" s="13"/>
      <c r="L64" s="13"/>
      <c r="M64" s="13"/>
    </row>
    <row r="65" spans="1:13" s="10" customFormat="1" outlineLevel="3" collapsed="1" x14ac:dyDescent="0.35">
      <c r="A65" s="14" t="s">
        <v>5</v>
      </c>
      <c r="B65" s="13">
        <f t="shared" ref="B65:M65" si="23">SUM(B66:B66)</f>
        <v>2.5000000000000001E-4</v>
      </c>
      <c r="C65" s="13">
        <f t="shared" si="23"/>
        <v>0</v>
      </c>
      <c r="D65" s="13">
        <f t="shared" si="23"/>
        <v>0</v>
      </c>
      <c r="E65" s="13">
        <f t="shared" si="23"/>
        <v>0</v>
      </c>
      <c r="F65" s="13">
        <f t="shared" si="23"/>
        <v>0</v>
      </c>
      <c r="G65" s="13">
        <f t="shared" si="23"/>
        <v>0</v>
      </c>
      <c r="H65" s="13">
        <f t="shared" si="23"/>
        <v>0</v>
      </c>
      <c r="I65" s="13">
        <f t="shared" si="23"/>
        <v>0</v>
      </c>
      <c r="J65" s="13">
        <f t="shared" si="23"/>
        <v>0</v>
      </c>
      <c r="K65" s="13">
        <f t="shared" si="23"/>
        <v>0</v>
      </c>
      <c r="L65" s="13">
        <f t="shared" si="23"/>
        <v>0</v>
      </c>
      <c r="M65" s="13">
        <f t="shared" si="23"/>
        <v>0</v>
      </c>
    </row>
    <row r="66" spans="1:13" s="10" customFormat="1" hidden="1" outlineLevel="4" x14ac:dyDescent="0.35">
      <c r="A66" s="15" t="s">
        <v>4</v>
      </c>
      <c r="B66" s="13">
        <v>2.5000000000000001E-4</v>
      </c>
      <c r="C66" s="13"/>
      <c r="D66" s="13"/>
      <c r="E66" s="13"/>
      <c r="F66" s="13"/>
      <c r="G66" s="13"/>
      <c r="H66" s="13"/>
      <c r="I66" s="13"/>
      <c r="J66" s="13"/>
      <c r="K66" s="13"/>
      <c r="L66" s="13"/>
      <c r="M66" s="13"/>
    </row>
    <row r="67" spans="1:13" s="10" customFormat="1" outlineLevel="3" collapsed="1" x14ac:dyDescent="0.35">
      <c r="A67" s="14" t="s">
        <v>6</v>
      </c>
      <c r="B67" s="13">
        <f t="shared" ref="B67:M67" si="24">SUM(B68:B70)</f>
        <v>130.62803276548999</v>
      </c>
      <c r="C67" s="13">
        <f t="shared" si="24"/>
        <v>84.574648421899994</v>
      </c>
      <c r="D67" s="13">
        <f t="shared" si="24"/>
        <v>70.689242169899998</v>
      </c>
      <c r="E67" s="13">
        <f t="shared" si="24"/>
        <v>66.151517169900004</v>
      </c>
      <c r="F67" s="13">
        <f t="shared" si="24"/>
        <v>62.832567079900002</v>
      </c>
      <c r="G67" s="13">
        <f t="shared" si="24"/>
        <v>58.270217662699999</v>
      </c>
      <c r="H67" s="13">
        <f t="shared" si="24"/>
        <v>54.9317711116</v>
      </c>
      <c r="I67" s="13">
        <f t="shared" si="24"/>
        <v>50.849173129199997</v>
      </c>
      <c r="J67" s="13">
        <f t="shared" si="24"/>
        <v>46.183245715600002</v>
      </c>
      <c r="K67" s="13">
        <f t="shared" si="24"/>
        <v>41.134808669999998</v>
      </c>
      <c r="L67" s="13">
        <f t="shared" si="24"/>
        <v>34.110616808000003</v>
      </c>
      <c r="M67" s="13">
        <f t="shared" si="24"/>
        <v>19.846015336000001</v>
      </c>
    </row>
    <row r="68" spans="1:13" s="10" customFormat="1" hidden="1" outlineLevel="4" x14ac:dyDescent="0.35">
      <c r="A68" s="15" t="s">
        <v>7</v>
      </c>
      <c r="B68" s="13"/>
      <c r="C68" s="13"/>
      <c r="D68" s="13"/>
      <c r="E68" s="13"/>
      <c r="F68" s="13"/>
      <c r="G68" s="13"/>
      <c r="H68" s="13"/>
      <c r="I68" s="13"/>
      <c r="J68" s="13"/>
      <c r="K68" s="13"/>
      <c r="L68" s="13"/>
      <c r="M68" s="13"/>
    </row>
    <row r="69" spans="1:13" s="10" customFormat="1" hidden="1" outlineLevel="4" x14ac:dyDescent="0.35">
      <c r="A69" s="15" t="s">
        <v>4</v>
      </c>
      <c r="B69" s="13">
        <v>130.62803276548999</v>
      </c>
      <c r="C69" s="13">
        <v>84.574648421899994</v>
      </c>
      <c r="D69" s="13">
        <v>70.689242169899998</v>
      </c>
      <c r="E69" s="13">
        <v>66.151517169900004</v>
      </c>
      <c r="F69" s="13">
        <v>62.832567079900002</v>
      </c>
      <c r="G69" s="13">
        <v>58.270217662699999</v>
      </c>
      <c r="H69" s="13">
        <v>54.9317711116</v>
      </c>
      <c r="I69" s="13">
        <v>50.849173129199997</v>
      </c>
      <c r="J69" s="13">
        <v>46.183245715600002</v>
      </c>
      <c r="K69" s="13">
        <v>41.134808669999998</v>
      </c>
      <c r="L69" s="13">
        <v>34.110616808000003</v>
      </c>
      <c r="M69" s="13">
        <v>19.846015336000001</v>
      </c>
    </row>
    <row r="70" spans="1:13" s="10" customFormat="1" hidden="1" outlineLevel="4" x14ac:dyDescent="0.35">
      <c r="A70" s="15" t="s">
        <v>8</v>
      </c>
      <c r="B70" s="13"/>
      <c r="C70" s="13"/>
      <c r="D70" s="13"/>
      <c r="E70" s="13"/>
      <c r="F70" s="13"/>
      <c r="G70" s="13"/>
      <c r="H70" s="13"/>
      <c r="I70" s="13"/>
      <c r="J70" s="13"/>
      <c r="K70" s="13"/>
      <c r="L70" s="13"/>
      <c r="M70" s="13"/>
    </row>
    <row r="71" spans="1:13" s="7" customFormat="1" outlineLevel="2" x14ac:dyDescent="0.35">
      <c r="A71" s="20" t="s">
        <v>9</v>
      </c>
      <c r="B71" s="21">
        <f t="shared" ref="B71:M71" si="25">B72+B74</f>
        <v>266.91722869578996</v>
      </c>
      <c r="C71" s="21">
        <f t="shared" si="25"/>
        <v>86.834435522480007</v>
      </c>
      <c r="D71" s="21">
        <f t="shared" si="25"/>
        <v>49.51293252248</v>
      </c>
      <c r="E71" s="21">
        <f t="shared" si="25"/>
        <v>37.050053522479999</v>
      </c>
      <c r="F71" s="21">
        <f t="shared" si="25"/>
        <v>58.191050511589999</v>
      </c>
      <c r="G71" s="21">
        <f t="shared" si="25"/>
        <v>45.030951522480002</v>
      </c>
      <c r="H71" s="21">
        <f t="shared" si="25"/>
        <v>52.980116522480003</v>
      </c>
      <c r="I71" s="21">
        <f t="shared" si="25"/>
        <v>52.22999652248</v>
      </c>
      <c r="J71" s="21">
        <f t="shared" si="25"/>
        <v>64.069996522980006</v>
      </c>
      <c r="K71" s="21">
        <f t="shared" si="25"/>
        <v>83.921043999999995</v>
      </c>
      <c r="L71" s="21">
        <f t="shared" si="25"/>
        <v>132.09774400000001</v>
      </c>
      <c r="M71" s="21">
        <f t="shared" si="25"/>
        <v>27.097743999999999</v>
      </c>
    </row>
    <row r="72" spans="1:13" s="10" customFormat="1" outlineLevel="3" collapsed="1" x14ac:dyDescent="0.35">
      <c r="A72" s="14" t="s">
        <v>3</v>
      </c>
      <c r="B72" s="13">
        <f t="shared" ref="B72:M72" si="26">SUM(B73:B73)</f>
        <v>0.13225252248</v>
      </c>
      <c r="C72" s="13">
        <f t="shared" si="26"/>
        <v>0.13225252248</v>
      </c>
      <c r="D72" s="13">
        <f t="shared" si="26"/>
        <v>0.13225252248</v>
      </c>
      <c r="E72" s="13">
        <f t="shared" si="26"/>
        <v>0.13225252248</v>
      </c>
      <c r="F72" s="13">
        <f t="shared" si="26"/>
        <v>0.13225252248</v>
      </c>
      <c r="G72" s="13">
        <f t="shared" si="26"/>
        <v>0.13225252248</v>
      </c>
      <c r="H72" s="13">
        <f t="shared" si="26"/>
        <v>0.13225252248</v>
      </c>
      <c r="I72" s="13">
        <f t="shared" si="26"/>
        <v>0.13225252248</v>
      </c>
      <c r="J72" s="13">
        <f t="shared" si="26"/>
        <v>0.13225252298000001</v>
      </c>
      <c r="K72" s="13">
        <f t="shared" si="26"/>
        <v>0</v>
      </c>
      <c r="L72" s="13">
        <f t="shared" si="26"/>
        <v>0</v>
      </c>
      <c r="M72" s="13">
        <f t="shared" si="26"/>
        <v>0</v>
      </c>
    </row>
    <row r="73" spans="1:13" s="10" customFormat="1" hidden="1" outlineLevel="4" x14ac:dyDescent="0.35">
      <c r="A73" s="15" t="s">
        <v>4</v>
      </c>
      <c r="B73" s="13">
        <v>0.13225252248</v>
      </c>
      <c r="C73" s="13">
        <v>0.13225252248</v>
      </c>
      <c r="D73" s="13">
        <v>0.13225252248</v>
      </c>
      <c r="E73" s="13">
        <v>0.13225252248</v>
      </c>
      <c r="F73" s="13">
        <v>0.13225252248</v>
      </c>
      <c r="G73" s="13">
        <v>0.13225252248</v>
      </c>
      <c r="H73" s="13">
        <v>0.13225252248</v>
      </c>
      <c r="I73" s="13">
        <v>0.13225252248</v>
      </c>
      <c r="J73" s="13">
        <v>0.13225252298000001</v>
      </c>
      <c r="K73" s="13"/>
      <c r="L73" s="13"/>
      <c r="M73" s="13"/>
    </row>
    <row r="74" spans="1:13" s="10" customFormat="1" outlineLevel="3" collapsed="1" x14ac:dyDescent="0.35">
      <c r="A74" s="14" t="s">
        <v>6</v>
      </c>
      <c r="B74" s="13">
        <f t="shared" ref="B74:M74" si="27">SUM(B75:B77)</f>
        <v>266.78497617330999</v>
      </c>
      <c r="C74" s="13">
        <f t="shared" si="27"/>
        <v>86.702183000000005</v>
      </c>
      <c r="D74" s="13">
        <f t="shared" si="27"/>
        <v>49.380679999999998</v>
      </c>
      <c r="E74" s="13">
        <f t="shared" si="27"/>
        <v>36.917800999999997</v>
      </c>
      <c r="F74" s="13">
        <f t="shared" si="27"/>
        <v>58.058797989109998</v>
      </c>
      <c r="G74" s="13">
        <f t="shared" si="27"/>
        <v>44.898699000000001</v>
      </c>
      <c r="H74" s="13">
        <f t="shared" si="27"/>
        <v>52.847864000000001</v>
      </c>
      <c r="I74" s="13">
        <f t="shared" si="27"/>
        <v>52.097743999999999</v>
      </c>
      <c r="J74" s="13">
        <f t="shared" si="27"/>
        <v>63.937744000000002</v>
      </c>
      <c r="K74" s="13">
        <f t="shared" si="27"/>
        <v>83.921043999999995</v>
      </c>
      <c r="L74" s="13">
        <f t="shared" si="27"/>
        <v>132.09774400000001</v>
      </c>
      <c r="M74" s="13">
        <f t="shared" si="27"/>
        <v>27.097743999999999</v>
      </c>
    </row>
    <row r="75" spans="1:13" s="10" customFormat="1" hidden="1" outlineLevel="4" x14ac:dyDescent="0.35">
      <c r="A75" s="15" t="s">
        <v>7</v>
      </c>
      <c r="B75" s="13"/>
      <c r="C75" s="13"/>
      <c r="D75" s="13"/>
      <c r="E75" s="13"/>
      <c r="F75" s="13"/>
      <c r="G75" s="13"/>
      <c r="H75" s="13"/>
      <c r="I75" s="13"/>
      <c r="J75" s="13"/>
      <c r="K75" s="13"/>
      <c r="L75" s="13"/>
      <c r="M75" s="13"/>
    </row>
    <row r="76" spans="1:13" s="10" customFormat="1" hidden="1" outlineLevel="4" x14ac:dyDescent="0.35">
      <c r="A76" s="15" t="s">
        <v>4</v>
      </c>
      <c r="B76" s="13">
        <v>266.78497617330999</v>
      </c>
      <c r="C76" s="13">
        <v>86.702183000000005</v>
      </c>
      <c r="D76" s="13">
        <v>49.380679999999998</v>
      </c>
      <c r="E76" s="13">
        <v>36.917800999999997</v>
      </c>
      <c r="F76" s="13">
        <v>58.058797989109998</v>
      </c>
      <c r="G76" s="13">
        <v>44.898699000000001</v>
      </c>
      <c r="H76" s="13">
        <v>52.847864000000001</v>
      </c>
      <c r="I76" s="13">
        <v>52.097743999999999</v>
      </c>
      <c r="J76" s="13">
        <v>63.937744000000002</v>
      </c>
      <c r="K76" s="13">
        <v>83.921043999999995</v>
      </c>
      <c r="L76" s="13">
        <v>132.09774400000001</v>
      </c>
      <c r="M76" s="13">
        <v>27.097743999999999</v>
      </c>
    </row>
    <row r="77" spans="1:13" s="10" customFormat="1" hidden="1" outlineLevel="4" x14ac:dyDescent="0.35">
      <c r="A77" s="15" t="s">
        <v>8</v>
      </c>
      <c r="B77" s="13"/>
      <c r="C77" s="13"/>
      <c r="D77" s="13"/>
      <c r="E77" s="13"/>
      <c r="F77" s="13"/>
      <c r="G77" s="13"/>
      <c r="H77" s="13"/>
      <c r="I77" s="13"/>
      <c r="J77" s="13"/>
      <c r="K77" s="13"/>
      <c r="L77" s="13"/>
      <c r="M77" s="13"/>
    </row>
    <row r="78" spans="1:13" s="7" customFormat="1" outlineLevel="1" x14ac:dyDescent="0.35">
      <c r="A78" s="18" t="s">
        <v>10</v>
      </c>
      <c r="B78" s="19">
        <f t="shared" ref="B78:M78" si="28">B79+B99</f>
        <v>331.97029039406993</v>
      </c>
      <c r="C78" s="19">
        <f t="shared" si="28"/>
        <v>317.14020847233996</v>
      </c>
      <c r="D78" s="19">
        <f t="shared" si="28"/>
        <v>448.31035031997999</v>
      </c>
      <c r="E78" s="19">
        <f t="shared" si="28"/>
        <v>329.79584565626999</v>
      </c>
      <c r="F78" s="19">
        <f t="shared" si="28"/>
        <v>315.94076289012997</v>
      </c>
      <c r="G78" s="19">
        <f t="shared" si="28"/>
        <v>325.22114682431999</v>
      </c>
      <c r="H78" s="19">
        <f t="shared" si="28"/>
        <v>258.52955018366998</v>
      </c>
      <c r="I78" s="19">
        <f t="shared" si="28"/>
        <v>465.47636041726003</v>
      </c>
      <c r="J78" s="19">
        <f t="shared" si="28"/>
        <v>458.40681847063991</v>
      </c>
      <c r="K78" s="19">
        <f t="shared" si="28"/>
        <v>388.94420220111999</v>
      </c>
      <c r="L78" s="19">
        <f t="shared" si="28"/>
        <v>218.45845211823999</v>
      </c>
      <c r="M78" s="19">
        <f t="shared" si="28"/>
        <v>183.04357930265002</v>
      </c>
    </row>
    <row r="79" spans="1:13" s="7" customFormat="1" outlineLevel="2" x14ac:dyDescent="0.35">
      <c r="A79" s="20" t="s">
        <v>2</v>
      </c>
      <c r="B79" s="21">
        <f t="shared" ref="B79:M79" si="29">B80+B84+B88+B93</f>
        <v>171.09656979430997</v>
      </c>
      <c r="C79" s="21">
        <f t="shared" si="29"/>
        <v>171.67034618287002</v>
      </c>
      <c r="D79" s="21">
        <f t="shared" si="29"/>
        <v>165.5450011728</v>
      </c>
      <c r="E79" s="21">
        <f t="shared" si="29"/>
        <v>136.36685323761</v>
      </c>
      <c r="F79" s="21">
        <f t="shared" si="29"/>
        <v>121.96751586045001</v>
      </c>
      <c r="G79" s="21">
        <f t="shared" si="29"/>
        <v>116.17966767922</v>
      </c>
      <c r="H79" s="21">
        <f t="shared" si="29"/>
        <v>110.21591883712001</v>
      </c>
      <c r="I79" s="21">
        <f t="shared" si="29"/>
        <v>114.08020839894</v>
      </c>
      <c r="J79" s="21">
        <f t="shared" si="29"/>
        <v>95.660348302429981</v>
      </c>
      <c r="K79" s="21">
        <f t="shared" si="29"/>
        <v>79.462900097249999</v>
      </c>
      <c r="L79" s="21">
        <f t="shared" si="29"/>
        <v>68.832132771419992</v>
      </c>
      <c r="M79" s="21">
        <f t="shared" si="29"/>
        <v>65.347171321910011</v>
      </c>
    </row>
    <row r="80" spans="1:13" s="10" customFormat="1" outlineLevel="3" collapsed="1" x14ac:dyDescent="0.35">
      <c r="A80" s="14" t="s">
        <v>11</v>
      </c>
      <c r="B80" s="13">
        <f t="shared" ref="B80:M80" si="30">SUM(B81:B83)</f>
        <v>28.721017580960002</v>
      </c>
      <c r="C80" s="13">
        <f t="shared" si="30"/>
        <v>35.489630742210004</v>
      </c>
      <c r="D80" s="13">
        <f t="shared" si="30"/>
        <v>33.586027238899995</v>
      </c>
      <c r="E80" s="13">
        <f t="shared" si="30"/>
        <v>27.80995964381</v>
      </c>
      <c r="F80" s="13">
        <f t="shared" si="30"/>
        <v>27.413162446800001</v>
      </c>
      <c r="G80" s="13">
        <f t="shared" si="30"/>
        <v>27.338438891540001</v>
      </c>
      <c r="H80" s="13">
        <f t="shared" si="30"/>
        <v>27.281494951580001</v>
      </c>
      <c r="I80" s="13">
        <f t="shared" si="30"/>
        <v>34.839150325619997</v>
      </c>
      <c r="J80" s="13">
        <f t="shared" si="30"/>
        <v>19.43182523494</v>
      </c>
      <c r="K80" s="13">
        <f t="shared" si="30"/>
        <v>6.1215315649799997</v>
      </c>
      <c r="L80" s="13">
        <f t="shared" si="30"/>
        <v>4.0607760309999998E-2</v>
      </c>
      <c r="M80" s="13">
        <f t="shared" si="30"/>
        <v>0</v>
      </c>
    </row>
    <row r="81" spans="1:13" s="10" customFormat="1" hidden="1" outlineLevel="4" x14ac:dyDescent="0.35">
      <c r="A81" s="15" t="s">
        <v>7</v>
      </c>
      <c r="B81" s="13">
        <v>0.60658864238999999</v>
      </c>
      <c r="C81" s="13">
        <v>0.32078310498000001</v>
      </c>
      <c r="D81" s="13">
        <v>9.9652760539999996E-2</v>
      </c>
      <c r="E81" s="13">
        <v>4.6905878769999999E-2</v>
      </c>
      <c r="F81" s="13">
        <v>2.939697619E-2</v>
      </c>
      <c r="G81" s="13">
        <v>8.0733695099999992E-3</v>
      </c>
      <c r="H81" s="13">
        <v>6.3143337900000004E-3</v>
      </c>
      <c r="I81" s="13">
        <v>4.5771414099999999E-3</v>
      </c>
      <c r="J81" s="13"/>
      <c r="K81" s="13"/>
      <c r="L81" s="13"/>
      <c r="M81" s="13"/>
    </row>
    <row r="82" spans="1:13" s="10" customFormat="1" hidden="1" outlineLevel="4" x14ac:dyDescent="0.35">
      <c r="A82" s="15" t="s">
        <v>12</v>
      </c>
      <c r="B82" s="13">
        <v>0.60633363774000004</v>
      </c>
      <c r="C82" s="13">
        <v>0.60097035222999995</v>
      </c>
      <c r="D82" s="13">
        <v>0.53780782966999996</v>
      </c>
      <c r="E82" s="13">
        <v>0.42065474649000001</v>
      </c>
      <c r="F82" s="13">
        <v>0.36636232034999999</v>
      </c>
      <c r="G82" s="13">
        <v>0.31296237177000003</v>
      </c>
      <c r="H82" s="13">
        <v>0.25777746753000003</v>
      </c>
      <c r="I82" s="13">
        <v>0.20348504033000001</v>
      </c>
      <c r="J82" s="13">
        <v>0.14919261418999999</v>
      </c>
      <c r="K82" s="13">
        <v>9.5197679859999995E-2</v>
      </c>
      <c r="L82" s="13">
        <v>4.0607760309999998E-2</v>
      </c>
      <c r="M82" s="13"/>
    </row>
    <row r="83" spans="1:13" s="10" customFormat="1" hidden="1" outlineLevel="4" x14ac:dyDescent="0.35">
      <c r="A83" s="15" t="s">
        <v>8</v>
      </c>
      <c r="B83" s="13">
        <v>27.50809530083</v>
      </c>
      <c r="C83" s="13">
        <v>34.567877285000002</v>
      </c>
      <c r="D83" s="13">
        <v>32.948566648689997</v>
      </c>
      <c r="E83" s="13">
        <v>27.342399018550001</v>
      </c>
      <c r="F83" s="13">
        <v>27.017403150260002</v>
      </c>
      <c r="G83" s="13">
        <v>27.017403150260002</v>
      </c>
      <c r="H83" s="13">
        <v>27.017403150260002</v>
      </c>
      <c r="I83" s="13">
        <v>34.63108814388</v>
      </c>
      <c r="J83" s="13">
        <v>19.28263262075</v>
      </c>
      <c r="K83" s="13">
        <v>6.0263338851199997</v>
      </c>
      <c r="L83" s="13"/>
      <c r="M83" s="13"/>
    </row>
    <row r="84" spans="1:13" s="10" customFormat="1" outlineLevel="3" collapsed="1" x14ac:dyDescent="0.35">
      <c r="A84" s="14" t="s">
        <v>13</v>
      </c>
      <c r="B84" s="13">
        <f t="shared" ref="B84:M84" si="31">SUM(B85:B87)</f>
        <v>135.48109150087998</v>
      </c>
      <c r="C84" s="13">
        <f t="shared" si="31"/>
        <v>131.19670017466001</v>
      </c>
      <c r="D84" s="13">
        <f t="shared" si="31"/>
        <v>125.62174334965999</v>
      </c>
      <c r="E84" s="13">
        <f t="shared" si="31"/>
        <v>104.34450981127</v>
      </c>
      <c r="F84" s="13">
        <f t="shared" si="31"/>
        <v>91.008602092100006</v>
      </c>
      <c r="G84" s="13">
        <f t="shared" si="31"/>
        <v>85.117568286089991</v>
      </c>
      <c r="H84" s="13">
        <f t="shared" si="31"/>
        <v>80.806266256910007</v>
      </c>
      <c r="I84" s="13">
        <f t="shared" si="31"/>
        <v>77.451070364260005</v>
      </c>
      <c r="J84" s="13">
        <f t="shared" si="31"/>
        <v>74.607771697609991</v>
      </c>
      <c r="K84" s="13">
        <f t="shared" si="31"/>
        <v>71.822891616899994</v>
      </c>
      <c r="L84" s="13">
        <f t="shared" si="31"/>
        <v>68.420486051509997</v>
      </c>
      <c r="M84" s="13">
        <f t="shared" si="31"/>
        <v>65.019785844520001</v>
      </c>
    </row>
    <row r="85" spans="1:13" s="10" customFormat="1" hidden="1" outlineLevel="4" x14ac:dyDescent="0.35">
      <c r="A85" s="15" t="s">
        <v>7</v>
      </c>
      <c r="B85" s="13">
        <v>33.578900127750003</v>
      </c>
      <c r="C85" s="13">
        <v>33.036938383040003</v>
      </c>
      <c r="D85" s="13">
        <v>32.616177638899998</v>
      </c>
      <c r="E85" s="13">
        <v>27.44852005469</v>
      </c>
      <c r="F85" s="13">
        <v>24.651463175100002</v>
      </c>
      <c r="G85" s="13">
        <v>22.009232013399998</v>
      </c>
      <c r="H85" s="13">
        <v>21.418363669910001</v>
      </c>
      <c r="I85" s="13">
        <v>20.858755546099999</v>
      </c>
      <c r="J85" s="13">
        <v>20.633598609269999</v>
      </c>
      <c r="K85" s="13">
        <v>20.28832341092</v>
      </c>
      <c r="L85" s="13">
        <v>19.484911372319999</v>
      </c>
      <c r="M85" s="13">
        <v>18.53097246479</v>
      </c>
    </row>
    <row r="86" spans="1:13" s="10" customFormat="1" hidden="1" outlineLevel="4" x14ac:dyDescent="0.35">
      <c r="A86" s="15" t="s">
        <v>8</v>
      </c>
      <c r="B86" s="13">
        <v>67.577896232399993</v>
      </c>
      <c r="C86" s="13">
        <v>65.901274544369997</v>
      </c>
      <c r="D86" s="13">
        <v>63.829415408380001</v>
      </c>
      <c r="E86" s="13">
        <v>54.52286194669</v>
      </c>
      <c r="F86" s="13">
        <v>52.442535893570003</v>
      </c>
      <c r="G86" s="13">
        <v>50.395114470869999</v>
      </c>
      <c r="H86" s="13">
        <v>48.686938365880003</v>
      </c>
      <c r="I86" s="13">
        <v>47.366207984619997</v>
      </c>
      <c r="J86" s="13">
        <v>45.266509729589998</v>
      </c>
      <c r="K86" s="13">
        <v>42.834488537049999</v>
      </c>
      <c r="L86" s="13">
        <v>40.25119468298</v>
      </c>
      <c r="M86" s="13">
        <v>37.79658354715</v>
      </c>
    </row>
    <row r="87" spans="1:13" s="10" customFormat="1" hidden="1" outlineLevel="4" x14ac:dyDescent="0.35">
      <c r="A87" s="15" t="s">
        <v>14</v>
      </c>
      <c r="B87" s="13">
        <v>34.324295140730001</v>
      </c>
      <c r="C87" s="13">
        <v>32.258487247250002</v>
      </c>
      <c r="D87" s="13">
        <v>29.176150302380002</v>
      </c>
      <c r="E87" s="13">
        <v>22.373127809890001</v>
      </c>
      <c r="F87" s="13">
        <v>13.914603023430001</v>
      </c>
      <c r="G87" s="13">
        <v>12.71322180182</v>
      </c>
      <c r="H87" s="13">
        <v>10.70096422112</v>
      </c>
      <c r="I87" s="13">
        <v>9.2261068335399994</v>
      </c>
      <c r="J87" s="13">
        <v>8.7076633587500005</v>
      </c>
      <c r="K87" s="13">
        <v>8.70007966893</v>
      </c>
      <c r="L87" s="13">
        <v>8.6843799962099997</v>
      </c>
      <c r="M87" s="13">
        <v>8.6922298325800007</v>
      </c>
    </row>
    <row r="88" spans="1:13" s="10" customFormat="1" outlineLevel="3" collapsed="1" x14ac:dyDescent="0.35">
      <c r="A88" s="14" t="s">
        <v>15</v>
      </c>
      <c r="B88" s="13">
        <f t="shared" ref="B88:M88" si="32">SUM(B89:B92)</f>
        <v>6.7608654018499994</v>
      </c>
      <c r="C88" s="13">
        <f t="shared" si="32"/>
        <v>4.9363218509199998</v>
      </c>
      <c r="D88" s="13">
        <f t="shared" si="32"/>
        <v>6.2958948666599994</v>
      </c>
      <c r="E88" s="13">
        <f t="shared" si="32"/>
        <v>4.1762686425099993</v>
      </c>
      <c r="F88" s="13">
        <f t="shared" si="32"/>
        <v>3.51086018153</v>
      </c>
      <c r="G88" s="13">
        <f t="shared" si="32"/>
        <v>3.6896588015700003</v>
      </c>
      <c r="H88" s="13">
        <f t="shared" si="32"/>
        <v>2.0941559286100002</v>
      </c>
      <c r="I88" s="13">
        <f t="shared" si="32"/>
        <v>1.7576180090399998</v>
      </c>
      <c r="J88" s="13">
        <f t="shared" si="32"/>
        <v>1.58902936986</v>
      </c>
      <c r="K88" s="13">
        <f t="shared" si="32"/>
        <v>1.4867549153500002</v>
      </c>
      <c r="L88" s="13">
        <f t="shared" si="32"/>
        <v>0.34031145957999998</v>
      </c>
      <c r="M88" s="13">
        <f t="shared" si="32"/>
        <v>0.29698947737000003</v>
      </c>
    </row>
    <row r="89" spans="1:13" s="10" customFormat="1" hidden="1" outlineLevel="4" x14ac:dyDescent="0.35">
      <c r="A89" s="15" t="s">
        <v>16</v>
      </c>
      <c r="B89" s="13">
        <v>1.7436319015199999</v>
      </c>
      <c r="C89" s="13">
        <v>1.70204794389</v>
      </c>
      <c r="D89" s="13">
        <v>3.2582019352399998</v>
      </c>
      <c r="E89" s="13">
        <v>1.66990090991</v>
      </c>
      <c r="F89" s="13">
        <v>1.1837729694300001</v>
      </c>
      <c r="G89" s="13">
        <v>1.6456723908599999</v>
      </c>
      <c r="H89" s="13">
        <v>0.68118048963</v>
      </c>
      <c r="I89" s="13">
        <v>0.43284334769999999</v>
      </c>
      <c r="J89" s="13">
        <v>0.35044558782000002</v>
      </c>
      <c r="K89" s="13">
        <v>0.32812092918000002</v>
      </c>
      <c r="L89" s="13"/>
      <c r="M89" s="13"/>
    </row>
    <row r="90" spans="1:13" s="10" customFormat="1" hidden="1" outlineLevel="4" x14ac:dyDescent="0.35">
      <c r="A90" s="15" t="s">
        <v>7</v>
      </c>
      <c r="B90" s="13">
        <v>3.0577331787799999</v>
      </c>
      <c r="C90" s="13">
        <v>1.3790776930399999</v>
      </c>
      <c r="D90" s="13">
        <v>1.20055990199</v>
      </c>
      <c r="E90" s="13">
        <v>0.89630495668999999</v>
      </c>
      <c r="F90" s="13">
        <v>0.73406851626000003</v>
      </c>
      <c r="G90" s="13">
        <v>0.78698045604</v>
      </c>
      <c r="H90" s="13">
        <v>0.69571631392</v>
      </c>
      <c r="I90" s="13">
        <v>0.64572692811999999</v>
      </c>
      <c r="J90" s="13">
        <v>0.59574078607000003</v>
      </c>
      <c r="K90" s="13">
        <v>0.54597499258000004</v>
      </c>
      <c r="L90" s="13">
        <v>7.8714970430000003E-2</v>
      </c>
      <c r="M90" s="13">
        <v>5.3842003630000003E-2</v>
      </c>
    </row>
    <row r="91" spans="1:13" s="10" customFormat="1" hidden="1" outlineLevel="4" x14ac:dyDescent="0.35">
      <c r="A91" s="15" t="s">
        <v>17</v>
      </c>
      <c r="B91" s="13">
        <v>1.0434355910099999</v>
      </c>
      <c r="C91" s="13">
        <v>1.0299245473700001</v>
      </c>
      <c r="D91" s="13">
        <v>1.0192549636499999</v>
      </c>
      <c r="E91" s="13">
        <v>0.89320116485000001</v>
      </c>
      <c r="F91" s="13">
        <v>0.88364384440999999</v>
      </c>
      <c r="G91" s="13">
        <v>0.34761289421000002</v>
      </c>
      <c r="H91" s="13">
        <v>0.32154163504</v>
      </c>
      <c r="I91" s="13">
        <v>0.29643741375999999</v>
      </c>
      <c r="J91" s="13">
        <v>0.27333984830000002</v>
      </c>
      <c r="K91" s="13">
        <v>0.25616666277</v>
      </c>
      <c r="L91" s="13">
        <v>0.23976471146</v>
      </c>
      <c r="M91" s="13">
        <v>0.22407347413000001</v>
      </c>
    </row>
    <row r="92" spans="1:13" s="10" customFormat="1" hidden="1" outlineLevel="4" x14ac:dyDescent="0.35">
      <c r="A92" s="15" t="s">
        <v>8</v>
      </c>
      <c r="B92" s="13">
        <v>0.91606473054000004</v>
      </c>
      <c r="C92" s="13">
        <v>0.82527166661999996</v>
      </c>
      <c r="D92" s="13">
        <v>0.81787806578</v>
      </c>
      <c r="E92" s="13">
        <v>0.71686161106000001</v>
      </c>
      <c r="F92" s="13">
        <v>0.70937485143000001</v>
      </c>
      <c r="G92" s="13">
        <v>0.90939306046000001</v>
      </c>
      <c r="H92" s="13">
        <v>0.39571749002000001</v>
      </c>
      <c r="I92" s="13">
        <v>0.38261031946000001</v>
      </c>
      <c r="J92" s="13">
        <v>0.36950314766999998</v>
      </c>
      <c r="K92" s="13">
        <v>0.35649233081999998</v>
      </c>
      <c r="L92" s="13">
        <v>2.1831777690000002E-2</v>
      </c>
      <c r="M92" s="13">
        <v>1.907399961E-2</v>
      </c>
    </row>
    <row r="93" spans="1:13" s="10" customFormat="1" outlineLevel="3" collapsed="1" x14ac:dyDescent="0.35">
      <c r="A93" s="14" t="s">
        <v>5</v>
      </c>
      <c r="B93" s="13">
        <f t="shared" ref="B93:M93" si="33">SUM(B94:B98)</f>
        <v>0.13359531062000002</v>
      </c>
      <c r="C93" s="13">
        <f t="shared" si="33"/>
        <v>4.7693415080000003E-2</v>
      </c>
      <c r="D93" s="13">
        <f t="shared" si="33"/>
        <v>4.133571758E-2</v>
      </c>
      <c r="E93" s="13">
        <f t="shared" si="33"/>
        <v>3.6115140019999999E-2</v>
      </c>
      <c r="F93" s="13">
        <f t="shared" si="33"/>
        <v>3.4891140019999996E-2</v>
      </c>
      <c r="G93" s="13">
        <f t="shared" si="33"/>
        <v>3.4001700019999997E-2</v>
      </c>
      <c r="H93" s="13">
        <f t="shared" si="33"/>
        <v>3.4001700019999997E-2</v>
      </c>
      <c r="I93" s="13">
        <f t="shared" si="33"/>
        <v>3.2369700019999996E-2</v>
      </c>
      <c r="J93" s="13">
        <f t="shared" si="33"/>
        <v>3.1722000020000002E-2</v>
      </c>
      <c r="K93" s="13">
        <f t="shared" si="33"/>
        <v>3.1722000020000002E-2</v>
      </c>
      <c r="L93" s="13">
        <f t="shared" si="33"/>
        <v>3.072750002E-2</v>
      </c>
      <c r="M93" s="13">
        <f t="shared" si="33"/>
        <v>3.0396000020000001E-2</v>
      </c>
    </row>
    <row r="94" spans="1:13" s="10" customFormat="1" hidden="1" outlineLevel="4" x14ac:dyDescent="0.35">
      <c r="A94" s="15" t="s">
        <v>7</v>
      </c>
      <c r="B94" s="13">
        <v>1.062096E-2</v>
      </c>
      <c r="C94" s="13">
        <v>7.80549E-3</v>
      </c>
      <c r="D94" s="13">
        <v>1.4477925E-3</v>
      </c>
      <c r="E94" s="13">
        <v>8.8944000000000002E-4</v>
      </c>
      <c r="F94" s="13">
        <v>8.8944000000000002E-4</v>
      </c>
      <c r="G94" s="13"/>
      <c r="H94" s="13"/>
      <c r="I94" s="13"/>
      <c r="J94" s="13"/>
      <c r="K94" s="13"/>
      <c r="L94" s="13"/>
      <c r="M94" s="13"/>
    </row>
    <row r="95" spans="1:13" s="10" customFormat="1" hidden="1" outlineLevel="4" x14ac:dyDescent="0.35">
      <c r="A95" s="15" t="s">
        <v>12</v>
      </c>
      <c r="B95" s="13">
        <v>1.508E-3</v>
      </c>
      <c r="C95" s="13">
        <v>1.5015E-3</v>
      </c>
      <c r="D95" s="13">
        <v>1.5015E-3</v>
      </c>
      <c r="E95" s="13">
        <v>1.3259999999999999E-3</v>
      </c>
      <c r="F95" s="13">
        <v>1.3259999999999999E-3</v>
      </c>
      <c r="G95" s="13">
        <v>1.3259999999999999E-3</v>
      </c>
      <c r="H95" s="13">
        <v>1.3259999999999999E-3</v>
      </c>
      <c r="I95" s="13">
        <v>1.3259999999999999E-3</v>
      </c>
      <c r="J95" s="13">
        <v>1.3259999999999999E-3</v>
      </c>
      <c r="K95" s="13">
        <v>1.3259999999999999E-3</v>
      </c>
      <c r="L95" s="13">
        <v>3.3149999999999998E-4</v>
      </c>
      <c r="M95" s="13"/>
    </row>
    <row r="96" spans="1:13" s="10" customFormat="1" hidden="1" outlineLevel="4" x14ac:dyDescent="0.35">
      <c r="A96" s="15" t="s">
        <v>17</v>
      </c>
      <c r="B96" s="13"/>
      <c r="C96" s="13"/>
      <c r="D96" s="13"/>
      <c r="E96" s="13"/>
      <c r="F96" s="13"/>
      <c r="G96" s="13"/>
      <c r="H96" s="13"/>
      <c r="I96" s="13"/>
      <c r="J96" s="13"/>
      <c r="K96" s="13"/>
      <c r="L96" s="13"/>
      <c r="M96" s="13"/>
    </row>
    <row r="97" spans="1:13" s="10" customFormat="1" hidden="1" outlineLevel="4" x14ac:dyDescent="0.35">
      <c r="A97" s="15" t="s">
        <v>4</v>
      </c>
      <c r="B97" s="13">
        <v>6.4999999999999996E-6</v>
      </c>
      <c r="C97" s="13"/>
      <c r="D97" s="13"/>
      <c r="E97" s="13"/>
      <c r="F97" s="13"/>
      <c r="G97" s="13"/>
      <c r="H97" s="13"/>
      <c r="I97" s="13"/>
      <c r="J97" s="13"/>
      <c r="K97" s="13"/>
      <c r="L97" s="13"/>
      <c r="M97" s="13"/>
    </row>
    <row r="98" spans="1:13" s="10" customFormat="1" hidden="1" outlineLevel="4" x14ac:dyDescent="0.35">
      <c r="A98" s="15" t="s">
        <v>8</v>
      </c>
      <c r="B98" s="13">
        <v>0.12145985062</v>
      </c>
      <c r="C98" s="13">
        <v>3.8386425080000001E-2</v>
      </c>
      <c r="D98" s="13">
        <v>3.8386425080000001E-2</v>
      </c>
      <c r="E98" s="13">
        <v>3.389970002E-2</v>
      </c>
      <c r="F98" s="13">
        <v>3.2675700019999997E-2</v>
      </c>
      <c r="G98" s="13">
        <v>3.2675700019999997E-2</v>
      </c>
      <c r="H98" s="13">
        <v>3.2675700019999997E-2</v>
      </c>
      <c r="I98" s="13">
        <v>3.1043700019999999E-2</v>
      </c>
      <c r="J98" s="13">
        <v>3.0396000020000001E-2</v>
      </c>
      <c r="K98" s="13">
        <v>3.0396000020000001E-2</v>
      </c>
      <c r="L98" s="13">
        <v>3.0396000020000001E-2</v>
      </c>
      <c r="M98" s="13">
        <v>3.0396000020000001E-2</v>
      </c>
    </row>
    <row r="99" spans="1:13" s="7" customFormat="1" outlineLevel="2" x14ac:dyDescent="0.35">
      <c r="A99" s="20" t="s">
        <v>9</v>
      </c>
      <c r="B99" s="21">
        <f t="shared" ref="B99:M99" si="34">B100+B104+B108</f>
        <v>160.87372059975999</v>
      </c>
      <c r="C99" s="21">
        <f t="shared" si="34"/>
        <v>145.46986228946997</v>
      </c>
      <c r="D99" s="21">
        <f t="shared" si="34"/>
        <v>282.76534914717996</v>
      </c>
      <c r="E99" s="21">
        <f t="shared" si="34"/>
        <v>193.42899241865999</v>
      </c>
      <c r="F99" s="21">
        <f t="shared" si="34"/>
        <v>193.97324702967998</v>
      </c>
      <c r="G99" s="21">
        <f t="shared" si="34"/>
        <v>209.0414791451</v>
      </c>
      <c r="H99" s="21">
        <f t="shared" si="34"/>
        <v>148.31363134654998</v>
      </c>
      <c r="I99" s="21">
        <f t="shared" si="34"/>
        <v>351.39615201832004</v>
      </c>
      <c r="J99" s="21">
        <f t="shared" si="34"/>
        <v>362.74647016820995</v>
      </c>
      <c r="K99" s="21">
        <f t="shared" si="34"/>
        <v>309.48130210387001</v>
      </c>
      <c r="L99" s="21">
        <f t="shared" si="34"/>
        <v>149.62631934682</v>
      </c>
      <c r="M99" s="21">
        <f t="shared" si="34"/>
        <v>117.69640798074001</v>
      </c>
    </row>
    <row r="100" spans="1:13" s="10" customFormat="1" outlineLevel="3" collapsed="1" x14ac:dyDescent="0.35">
      <c r="A100" s="14" t="s">
        <v>11</v>
      </c>
      <c r="B100" s="13">
        <f t="shared" ref="B100:M100" si="35">SUM(B101:B103)</f>
        <v>7.12069964243</v>
      </c>
      <c r="C100" s="13">
        <f t="shared" si="35"/>
        <v>7.1914735467300002</v>
      </c>
      <c r="D100" s="13">
        <f t="shared" si="35"/>
        <v>56.869070712070005</v>
      </c>
      <c r="E100" s="13">
        <f t="shared" si="35"/>
        <v>22.960166350830001</v>
      </c>
      <c r="F100" s="13">
        <f t="shared" si="35"/>
        <v>1.18190482087</v>
      </c>
      <c r="G100" s="13">
        <f t="shared" si="35"/>
        <v>1.1364791033999999</v>
      </c>
      <c r="H100" s="13">
        <f t="shared" si="35"/>
        <v>1.13647910393</v>
      </c>
      <c r="I100" s="13">
        <f t="shared" si="35"/>
        <v>210.64593214314999</v>
      </c>
      <c r="J100" s="13">
        <f t="shared" si="35"/>
        <v>187.59806892212998</v>
      </c>
      <c r="K100" s="13">
        <f t="shared" si="35"/>
        <v>156.53662978919999</v>
      </c>
      <c r="L100" s="13">
        <f t="shared" si="35"/>
        <v>1.0183139531400001</v>
      </c>
      <c r="M100" s="13">
        <f t="shared" si="35"/>
        <v>0</v>
      </c>
    </row>
    <row r="101" spans="1:13" s="10" customFormat="1" hidden="1" outlineLevel="4" x14ac:dyDescent="0.35">
      <c r="A101" s="15" t="s">
        <v>7</v>
      </c>
      <c r="B101" s="13">
        <v>6.8876193648799999</v>
      </c>
      <c r="C101" s="13">
        <v>6.0383827478700001</v>
      </c>
      <c r="D101" s="13">
        <v>1.73895870294</v>
      </c>
      <c r="E101" s="13">
        <v>0.27545893673999999</v>
      </c>
      <c r="F101" s="13">
        <v>0.16359086984999999</v>
      </c>
      <c r="G101" s="13">
        <v>0.11816515131999999</v>
      </c>
      <c r="H101" s="13">
        <v>0.11816515131999999</v>
      </c>
      <c r="I101" s="13">
        <v>0.11816515844</v>
      </c>
      <c r="J101" s="13"/>
      <c r="K101" s="13"/>
      <c r="L101" s="13"/>
      <c r="M101" s="13"/>
    </row>
    <row r="102" spans="1:13" s="10" customFormat="1" hidden="1" outlineLevel="4" x14ac:dyDescent="0.35">
      <c r="A102" s="15" t="s">
        <v>12</v>
      </c>
      <c r="B102" s="13">
        <v>0.23308027754999999</v>
      </c>
      <c r="C102" s="13">
        <v>1.1530907988600001</v>
      </c>
      <c r="D102" s="13">
        <v>1.1530907988600001</v>
      </c>
      <c r="E102" s="13">
        <v>1.0183139510200001</v>
      </c>
      <c r="F102" s="13">
        <v>1.0183139510200001</v>
      </c>
      <c r="G102" s="13">
        <v>1.01831395208</v>
      </c>
      <c r="H102" s="13">
        <v>1.01831395261</v>
      </c>
      <c r="I102" s="13">
        <v>1.0183139531400001</v>
      </c>
      <c r="J102" s="13">
        <v>1.0183139531400001</v>
      </c>
      <c r="K102" s="13">
        <v>1.0183139531400001</v>
      </c>
      <c r="L102" s="13">
        <v>1.0183139531400001</v>
      </c>
      <c r="M102" s="13"/>
    </row>
    <row r="103" spans="1:13" s="10" customFormat="1" hidden="1" outlineLevel="4" x14ac:dyDescent="0.35">
      <c r="A103" s="15" t="s">
        <v>8</v>
      </c>
      <c r="B103" s="13"/>
      <c r="C103" s="13"/>
      <c r="D103" s="13">
        <v>53.977021210270003</v>
      </c>
      <c r="E103" s="13">
        <v>21.666393463070001</v>
      </c>
      <c r="F103" s="13"/>
      <c r="G103" s="13"/>
      <c r="H103" s="13"/>
      <c r="I103" s="13">
        <v>209.50945303156999</v>
      </c>
      <c r="J103" s="13">
        <v>186.57975496898999</v>
      </c>
      <c r="K103" s="13">
        <v>155.51831583606</v>
      </c>
      <c r="L103" s="13"/>
      <c r="M103" s="13"/>
    </row>
    <row r="104" spans="1:13" s="10" customFormat="1" outlineLevel="3" collapsed="1" x14ac:dyDescent="0.35">
      <c r="A104" s="14" t="s">
        <v>13</v>
      </c>
      <c r="B104" s="13">
        <f t="shared" ref="B104:M104" si="36">SUM(B105:B107)</f>
        <v>114.03578128484</v>
      </c>
      <c r="C104" s="13">
        <f t="shared" si="36"/>
        <v>100.45418449178999</v>
      </c>
      <c r="D104" s="13">
        <f t="shared" si="36"/>
        <v>179.84803114825999</v>
      </c>
      <c r="E104" s="13">
        <f t="shared" si="36"/>
        <v>127.40294267114</v>
      </c>
      <c r="F104" s="13">
        <f t="shared" si="36"/>
        <v>150.6808196879</v>
      </c>
      <c r="G104" s="13">
        <f t="shared" si="36"/>
        <v>149.98692929401</v>
      </c>
      <c r="H104" s="13">
        <f t="shared" si="36"/>
        <v>117.55894747341999</v>
      </c>
      <c r="I104" s="13">
        <f t="shared" si="36"/>
        <v>122.31410409428</v>
      </c>
      <c r="J104" s="13">
        <f t="shared" si="36"/>
        <v>164.08776335399</v>
      </c>
      <c r="K104" s="13">
        <f t="shared" si="36"/>
        <v>143.11425397209001</v>
      </c>
      <c r="L104" s="13">
        <f t="shared" si="36"/>
        <v>141.19181059970001</v>
      </c>
      <c r="M104" s="13">
        <f t="shared" si="36"/>
        <v>113.45678462222</v>
      </c>
    </row>
    <row r="105" spans="1:13" s="10" customFormat="1" hidden="1" outlineLevel="4" x14ac:dyDescent="0.35">
      <c r="A105" s="15" t="s">
        <v>7</v>
      </c>
      <c r="B105" s="13">
        <v>31.570213197409998</v>
      </c>
      <c r="C105" s="13">
        <v>32.993046932109998</v>
      </c>
      <c r="D105" s="13">
        <v>73.047713843400004</v>
      </c>
      <c r="E105" s="13">
        <v>31.197528626179999</v>
      </c>
      <c r="F105" s="13">
        <v>55.425571264219997</v>
      </c>
      <c r="G105" s="13">
        <v>50.203505796679998</v>
      </c>
      <c r="H105" s="13">
        <v>42.161748917289998</v>
      </c>
      <c r="I105" s="13">
        <v>69.853146535169998</v>
      </c>
      <c r="J105" s="13">
        <v>127.93893218037</v>
      </c>
      <c r="K105" s="13">
        <v>106.96542279847</v>
      </c>
      <c r="L105" s="13">
        <v>105.60477768715</v>
      </c>
      <c r="M105" s="13">
        <v>78.910386557029994</v>
      </c>
    </row>
    <row r="106" spans="1:13" s="10" customFormat="1" hidden="1" outlineLevel="4" x14ac:dyDescent="0.35">
      <c r="A106" s="15" t="s">
        <v>8</v>
      </c>
      <c r="B106" s="13">
        <v>29.11727239355</v>
      </c>
      <c r="C106" s="13">
        <v>29.295063380279998</v>
      </c>
      <c r="D106" s="13">
        <v>30.468688862379999</v>
      </c>
      <c r="E106" s="13">
        <v>28.795664332539999</v>
      </c>
      <c r="F106" s="13">
        <v>27.845498711259999</v>
      </c>
      <c r="G106" s="13">
        <v>24.709200014890001</v>
      </c>
      <c r="H106" s="13">
        <v>20.269049554519999</v>
      </c>
      <c r="I106" s="13">
        <v>26.420785165089999</v>
      </c>
      <c r="J106" s="13">
        <v>36.148831173620003</v>
      </c>
      <c r="K106" s="13">
        <v>36.148831173620003</v>
      </c>
      <c r="L106" s="13">
        <v>35.587032912550001</v>
      </c>
      <c r="M106" s="13">
        <v>34.546398065189997</v>
      </c>
    </row>
    <row r="107" spans="1:13" s="10" customFormat="1" hidden="1" outlineLevel="4" x14ac:dyDescent="0.35">
      <c r="A107" s="15" t="s">
        <v>14</v>
      </c>
      <c r="B107" s="13">
        <v>53.348295693879997</v>
      </c>
      <c r="C107" s="13">
        <v>38.166074179399999</v>
      </c>
      <c r="D107" s="13">
        <v>76.331628442479996</v>
      </c>
      <c r="E107" s="13">
        <v>67.409749712419995</v>
      </c>
      <c r="F107" s="13">
        <v>67.409749712419995</v>
      </c>
      <c r="G107" s="13">
        <v>75.074223482440004</v>
      </c>
      <c r="H107" s="13">
        <v>55.128149001609998</v>
      </c>
      <c r="I107" s="13">
        <v>26.040172394020001</v>
      </c>
      <c r="J107" s="13"/>
      <c r="K107" s="13"/>
      <c r="L107" s="13"/>
      <c r="M107" s="13"/>
    </row>
    <row r="108" spans="1:13" s="10" customFormat="1" outlineLevel="3" collapsed="1" x14ac:dyDescent="0.35">
      <c r="A108" s="14" t="s">
        <v>15</v>
      </c>
      <c r="B108" s="13">
        <f t="shared" ref="B108:M108" si="37">SUM(B109:B112)</f>
        <v>39.717239672490003</v>
      </c>
      <c r="C108" s="13">
        <f t="shared" si="37"/>
        <v>37.824204250949997</v>
      </c>
      <c r="D108" s="13">
        <f t="shared" si="37"/>
        <v>46.048247286849993</v>
      </c>
      <c r="E108" s="13">
        <f t="shared" si="37"/>
        <v>43.065883396690005</v>
      </c>
      <c r="F108" s="13">
        <f t="shared" si="37"/>
        <v>42.110522520910003</v>
      </c>
      <c r="G108" s="13">
        <f t="shared" si="37"/>
        <v>57.918070747689995</v>
      </c>
      <c r="H108" s="13">
        <f t="shared" si="37"/>
        <v>29.618204769199998</v>
      </c>
      <c r="I108" s="13">
        <f t="shared" si="37"/>
        <v>18.436115780889999</v>
      </c>
      <c r="J108" s="13">
        <f t="shared" si="37"/>
        <v>11.06063789209</v>
      </c>
      <c r="K108" s="13">
        <f t="shared" si="37"/>
        <v>9.8304183425799998</v>
      </c>
      <c r="L108" s="13">
        <f t="shared" si="37"/>
        <v>7.4161947939800008</v>
      </c>
      <c r="M108" s="13">
        <f t="shared" si="37"/>
        <v>4.2396233585200003</v>
      </c>
    </row>
    <row r="109" spans="1:13" s="10" customFormat="1" hidden="1" outlineLevel="4" x14ac:dyDescent="0.35">
      <c r="A109" s="15" t="s">
        <v>16</v>
      </c>
      <c r="B109" s="13">
        <v>31.04546672108</v>
      </c>
      <c r="C109" s="13">
        <v>27.63530005702</v>
      </c>
      <c r="D109" s="13">
        <v>35.61250007316</v>
      </c>
      <c r="E109" s="13">
        <v>31.450000027169999</v>
      </c>
      <c r="F109" s="13">
        <v>31.450000027169999</v>
      </c>
      <c r="G109" s="13">
        <v>29.6636400264</v>
      </c>
      <c r="H109" s="13">
        <v>18.844840016079999</v>
      </c>
      <c r="I109" s="13">
        <v>7.7744400089500001</v>
      </c>
      <c r="J109" s="13">
        <v>0.72964000043999999</v>
      </c>
      <c r="K109" s="13">
        <v>0.72964000134999996</v>
      </c>
      <c r="L109" s="13"/>
      <c r="M109" s="13"/>
    </row>
    <row r="110" spans="1:13" s="10" customFormat="1" hidden="1" outlineLevel="4" x14ac:dyDescent="0.35">
      <c r="A110" s="15" t="s">
        <v>7</v>
      </c>
      <c r="B110" s="13">
        <v>6.3708251114700003</v>
      </c>
      <c r="C110" s="13">
        <v>7.66370037085</v>
      </c>
      <c r="D110" s="13">
        <v>7.5561774606199998</v>
      </c>
      <c r="E110" s="13">
        <v>7.8510963995000003</v>
      </c>
      <c r="F110" s="13">
        <v>6.89573552372</v>
      </c>
      <c r="G110" s="13">
        <v>7.0287821500899996</v>
      </c>
      <c r="H110" s="13">
        <v>5.5740366801399999</v>
      </c>
      <c r="I110" s="13">
        <v>5.6030371150800002</v>
      </c>
      <c r="J110" s="13">
        <v>5.6030371150800002</v>
      </c>
      <c r="K110" s="13">
        <v>5.6030371177499996</v>
      </c>
      <c r="L110" s="13">
        <v>3.9184535705000001</v>
      </c>
      <c r="M110" s="13">
        <v>0.74188213504</v>
      </c>
    </row>
    <row r="111" spans="1:13" s="10" customFormat="1" hidden="1" outlineLevel="4" x14ac:dyDescent="0.35">
      <c r="A111" s="15" t="s">
        <v>17</v>
      </c>
      <c r="B111" s="13">
        <v>2.2965625304600001</v>
      </c>
      <c r="C111" s="13">
        <v>2.5208374204199999</v>
      </c>
      <c r="D111" s="13">
        <v>2.8752033504100001</v>
      </c>
      <c r="E111" s="13">
        <v>3.4889309261600001</v>
      </c>
      <c r="F111" s="13">
        <v>3.4889309261600001</v>
      </c>
      <c r="G111" s="13">
        <v>4.92732848102</v>
      </c>
      <c r="H111" s="13">
        <v>4.92732807302</v>
      </c>
      <c r="I111" s="13">
        <v>4.7866386569000001</v>
      </c>
      <c r="J111" s="13">
        <v>4.4559607766099996</v>
      </c>
      <c r="K111" s="13">
        <v>3.22574122352</v>
      </c>
      <c r="L111" s="13">
        <v>3.22574122352</v>
      </c>
      <c r="M111" s="13">
        <v>3.22574122352</v>
      </c>
    </row>
    <row r="112" spans="1:13" s="10" customFormat="1" hidden="1" outlineLevel="4" x14ac:dyDescent="0.35">
      <c r="A112" s="15" t="s">
        <v>8</v>
      </c>
      <c r="B112" s="13">
        <v>4.3853094800000002E-3</v>
      </c>
      <c r="C112" s="13">
        <v>4.3664026600000001E-3</v>
      </c>
      <c r="D112" s="13">
        <v>4.3664026600000001E-3</v>
      </c>
      <c r="E112" s="13">
        <v>0.27585604386000001</v>
      </c>
      <c r="F112" s="13">
        <v>0.27585604386000001</v>
      </c>
      <c r="G112" s="13">
        <v>16.298320090179999</v>
      </c>
      <c r="H112" s="13">
        <v>0.27199999996000002</v>
      </c>
      <c r="I112" s="13">
        <v>0.27199999996000002</v>
      </c>
      <c r="J112" s="13">
        <v>0.27199999996000002</v>
      </c>
      <c r="K112" s="13">
        <v>0.27199999996000002</v>
      </c>
      <c r="L112" s="13">
        <v>0.27199999996000002</v>
      </c>
      <c r="M112" s="13">
        <v>0.27199999996000002</v>
      </c>
    </row>
    <row r="113" spans="1:13" s="10" customFormat="1" x14ac:dyDescent="0.35">
      <c r="A113" s="11"/>
      <c r="B113" s="12"/>
      <c r="C113" s="12"/>
      <c r="D113" s="12"/>
      <c r="E113" s="12"/>
      <c r="F113" s="12"/>
      <c r="G113" s="12"/>
      <c r="H113" s="12"/>
      <c r="I113" s="12"/>
      <c r="J113" s="12"/>
      <c r="K113" s="12"/>
      <c r="L113" s="12"/>
      <c r="M113" s="12"/>
    </row>
    <row r="115" spans="1:13" s="22" customFormat="1" x14ac:dyDescent="0.35">
      <c r="A115" s="17"/>
      <c r="B115" s="17">
        <v>2039</v>
      </c>
      <c r="C115" s="17">
        <v>2040</v>
      </c>
      <c r="D115" s="17">
        <v>2041</v>
      </c>
      <c r="E115" s="17">
        <v>2042</v>
      </c>
      <c r="F115" s="17">
        <v>2043</v>
      </c>
      <c r="G115" s="17">
        <v>2044</v>
      </c>
      <c r="H115" s="17">
        <v>2045</v>
      </c>
      <c r="I115" s="17">
        <v>2046</v>
      </c>
      <c r="J115" s="17">
        <v>2047</v>
      </c>
      <c r="K115" s="17">
        <v>2048</v>
      </c>
      <c r="L115" s="17">
        <v>2049</v>
      </c>
      <c r="M115" s="17">
        <v>2050</v>
      </c>
    </row>
    <row r="116" spans="1:13" s="7" customFormat="1" x14ac:dyDescent="0.35">
      <c r="A116" s="8" t="s">
        <v>0</v>
      </c>
      <c r="B116" s="9">
        <f t="shared" ref="B116:M116" si="38">B117+B134</f>
        <v>222.36012811545999</v>
      </c>
      <c r="C116" s="9">
        <f t="shared" si="38"/>
        <v>237.30102837997998</v>
      </c>
      <c r="D116" s="9">
        <f t="shared" si="38"/>
        <v>186.52857513215</v>
      </c>
      <c r="E116" s="9">
        <f t="shared" si="38"/>
        <v>268.61756253378996</v>
      </c>
      <c r="F116" s="9">
        <f t="shared" si="38"/>
        <v>171.58155007229999</v>
      </c>
      <c r="G116" s="9">
        <f t="shared" si="38"/>
        <v>166.23001704236</v>
      </c>
      <c r="H116" s="9">
        <f t="shared" si="38"/>
        <v>161.41302023477002</v>
      </c>
      <c r="I116" s="9">
        <f t="shared" si="38"/>
        <v>157.25187454076001</v>
      </c>
      <c r="J116" s="9">
        <f t="shared" si="38"/>
        <v>153.10729314491999</v>
      </c>
      <c r="K116" s="9">
        <f t="shared" si="38"/>
        <v>136.58452943903998</v>
      </c>
      <c r="L116" s="9">
        <f t="shared" si="38"/>
        <v>134.16819225142999</v>
      </c>
      <c r="M116" s="9">
        <f t="shared" si="38"/>
        <v>131.41784822158999</v>
      </c>
    </row>
    <row r="117" spans="1:13" s="7" customFormat="1" outlineLevel="1" x14ac:dyDescent="0.35">
      <c r="A117" s="18" t="s">
        <v>1</v>
      </c>
      <c r="B117" s="19">
        <f t="shared" ref="B117:M117" si="39">B118+B127</f>
        <v>44.679157864000004</v>
      </c>
      <c r="C117" s="19">
        <f t="shared" si="39"/>
        <v>42.414556391999994</v>
      </c>
      <c r="D117" s="19">
        <f t="shared" si="39"/>
        <v>25.149954919999999</v>
      </c>
      <c r="E117" s="19">
        <f t="shared" si="39"/>
        <v>24.085353447999999</v>
      </c>
      <c r="F117" s="19">
        <f t="shared" si="39"/>
        <v>23.020751976</v>
      </c>
      <c r="G117" s="19">
        <f t="shared" si="39"/>
        <v>21.956150504</v>
      </c>
      <c r="H117" s="19">
        <f t="shared" si="39"/>
        <v>20.891549032</v>
      </c>
      <c r="I117" s="19">
        <f t="shared" si="39"/>
        <v>19.826947560000001</v>
      </c>
      <c r="J117" s="19">
        <f t="shared" si="39"/>
        <v>18.762353088000001</v>
      </c>
      <c r="K117" s="19">
        <f t="shared" si="39"/>
        <v>5.6</v>
      </c>
      <c r="L117" s="19">
        <f t="shared" si="39"/>
        <v>5.6</v>
      </c>
      <c r="M117" s="19">
        <f t="shared" si="39"/>
        <v>5.6</v>
      </c>
    </row>
    <row r="118" spans="1:13" s="7" customFormat="1" outlineLevel="2" x14ac:dyDescent="0.35">
      <c r="A118" s="20" t="s">
        <v>2</v>
      </c>
      <c r="B118" s="21">
        <f t="shared" ref="B118:M118" si="40">B119+B121+B123</f>
        <v>17.581413864000002</v>
      </c>
      <c r="C118" s="21">
        <f t="shared" si="40"/>
        <v>15.316812391999999</v>
      </c>
      <c r="D118" s="21">
        <f t="shared" si="40"/>
        <v>13.05221092</v>
      </c>
      <c r="E118" s="21">
        <f t="shared" si="40"/>
        <v>11.987609448000001</v>
      </c>
      <c r="F118" s="21">
        <f t="shared" si="40"/>
        <v>10.923007975999999</v>
      </c>
      <c r="G118" s="21">
        <f t="shared" si="40"/>
        <v>9.8584065039999995</v>
      </c>
      <c r="H118" s="21">
        <f t="shared" si="40"/>
        <v>8.7938050319999999</v>
      </c>
      <c r="I118" s="21">
        <f t="shared" si="40"/>
        <v>7.7292035600000002</v>
      </c>
      <c r="J118" s="21">
        <f t="shared" si="40"/>
        <v>6.6646020879999996</v>
      </c>
      <c r="K118" s="21">
        <f t="shared" si="40"/>
        <v>5.6</v>
      </c>
      <c r="L118" s="21">
        <f t="shared" si="40"/>
        <v>5.6</v>
      </c>
      <c r="M118" s="21">
        <f t="shared" si="40"/>
        <v>5.6</v>
      </c>
    </row>
    <row r="119" spans="1:13" s="10" customFormat="1" outlineLevel="3" collapsed="1" x14ac:dyDescent="0.35">
      <c r="A119" s="14" t="s">
        <v>3</v>
      </c>
      <c r="B119" s="13">
        <f t="shared" ref="B119:M119" si="41">SUM(B120:B120)</f>
        <v>0</v>
      </c>
      <c r="C119" s="13">
        <f t="shared" si="41"/>
        <v>0</v>
      </c>
      <c r="D119" s="13">
        <f t="shared" si="41"/>
        <v>0</v>
      </c>
      <c r="E119" s="13">
        <f t="shared" si="41"/>
        <v>0</v>
      </c>
      <c r="F119" s="13">
        <f t="shared" si="41"/>
        <v>0</v>
      </c>
      <c r="G119" s="13">
        <f t="shared" si="41"/>
        <v>0</v>
      </c>
      <c r="H119" s="13">
        <f t="shared" si="41"/>
        <v>0</v>
      </c>
      <c r="I119" s="13">
        <f t="shared" si="41"/>
        <v>0</v>
      </c>
      <c r="J119" s="13">
        <f t="shared" si="41"/>
        <v>0</v>
      </c>
      <c r="K119" s="13">
        <f t="shared" si="41"/>
        <v>0</v>
      </c>
      <c r="L119" s="13">
        <f t="shared" si="41"/>
        <v>0</v>
      </c>
      <c r="M119" s="13">
        <f t="shared" si="41"/>
        <v>0</v>
      </c>
    </row>
    <row r="120" spans="1:13" s="10" customFormat="1" hidden="1" outlineLevel="4" x14ac:dyDescent="0.35">
      <c r="A120" s="15" t="s">
        <v>4</v>
      </c>
      <c r="B120" s="13"/>
      <c r="C120" s="13"/>
      <c r="D120" s="13"/>
      <c r="E120" s="13"/>
      <c r="F120" s="13"/>
      <c r="G120" s="13"/>
      <c r="H120" s="13"/>
      <c r="I120" s="13"/>
      <c r="J120" s="13"/>
      <c r="K120" s="13"/>
      <c r="L120" s="13"/>
      <c r="M120" s="13"/>
    </row>
    <row r="121" spans="1:13" s="10" customFormat="1" outlineLevel="3" collapsed="1" x14ac:dyDescent="0.35">
      <c r="A121" s="14" t="s">
        <v>5</v>
      </c>
      <c r="B121" s="13">
        <f t="shared" ref="B121:M121" si="42">SUM(B122:B122)</f>
        <v>0</v>
      </c>
      <c r="C121" s="13">
        <f t="shared" si="42"/>
        <v>0</v>
      </c>
      <c r="D121" s="13">
        <f t="shared" si="42"/>
        <v>0</v>
      </c>
      <c r="E121" s="13">
        <f t="shared" si="42"/>
        <v>0</v>
      </c>
      <c r="F121" s="13">
        <f t="shared" si="42"/>
        <v>0</v>
      </c>
      <c r="G121" s="13">
        <f t="shared" si="42"/>
        <v>0</v>
      </c>
      <c r="H121" s="13">
        <f t="shared" si="42"/>
        <v>0</v>
      </c>
      <c r="I121" s="13">
        <f t="shared" si="42"/>
        <v>0</v>
      </c>
      <c r="J121" s="13">
        <f t="shared" si="42"/>
        <v>0</v>
      </c>
      <c r="K121" s="13">
        <f t="shared" si="42"/>
        <v>0</v>
      </c>
      <c r="L121" s="13">
        <f t="shared" si="42"/>
        <v>0</v>
      </c>
      <c r="M121" s="13">
        <f t="shared" si="42"/>
        <v>0</v>
      </c>
    </row>
    <row r="122" spans="1:13" s="10" customFormat="1" hidden="1" outlineLevel="4" x14ac:dyDescent="0.35">
      <c r="A122" s="15" t="s">
        <v>4</v>
      </c>
      <c r="B122" s="13"/>
      <c r="C122" s="13"/>
      <c r="D122" s="13"/>
      <c r="E122" s="13"/>
      <c r="F122" s="13"/>
      <c r="G122" s="13"/>
      <c r="H122" s="13"/>
      <c r="I122" s="13"/>
      <c r="J122" s="13"/>
      <c r="K122" s="13"/>
      <c r="L122" s="13"/>
      <c r="M122" s="13"/>
    </row>
    <row r="123" spans="1:13" s="10" customFormat="1" outlineLevel="3" collapsed="1" x14ac:dyDescent="0.35">
      <c r="A123" s="14" t="s">
        <v>6</v>
      </c>
      <c r="B123" s="13">
        <f t="shared" ref="B123:M123" si="43">SUM(B124:B126)</f>
        <v>17.581413864000002</v>
      </c>
      <c r="C123" s="13">
        <f t="shared" si="43"/>
        <v>15.316812391999999</v>
      </c>
      <c r="D123" s="13">
        <f t="shared" si="43"/>
        <v>13.05221092</v>
      </c>
      <c r="E123" s="13">
        <f t="shared" si="43"/>
        <v>11.987609448000001</v>
      </c>
      <c r="F123" s="13">
        <f t="shared" si="43"/>
        <v>10.923007975999999</v>
      </c>
      <c r="G123" s="13">
        <f t="shared" si="43"/>
        <v>9.8584065039999995</v>
      </c>
      <c r="H123" s="13">
        <f t="shared" si="43"/>
        <v>8.7938050319999999</v>
      </c>
      <c r="I123" s="13">
        <f t="shared" si="43"/>
        <v>7.7292035600000002</v>
      </c>
      <c r="J123" s="13">
        <f t="shared" si="43"/>
        <v>6.6646020879999996</v>
      </c>
      <c r="K123" s="13">
        <f t="shared" si="43"/>
        <v>5.6</v>
      </c>
      <c r="L123" s="13">
        <f t="shared" si="43"/>
        <v>5.6</v>
      </c>
      <c r="M123" s="13">
        <f t="shared" si="43"/>
        <v>5.6</v>
      </c>
    </row>
    <row r="124" spans="1:13" s="10" customFormat="1" hidden="1" outlineLevel="4" x14ac:dyDescent="0.35">
      <c r="A124" s="15" t="s">
        <v>7</v>
      </c>
      <c r="B124" s="13"/>
      <c r="C124" s="13"/>
      <c r="D124" s="13"/>
      <c r="E124" s="13"/>
      <c r="F124" s="13"/>
      <c r="G124" s="13"/>
      <c r="H124" s="13"/>
      <c r="I124" s="13"/>
      <c r="J124" s="13"/>
      <c r="K124" s="13"/>
      <c r="L124" s="13"/>
      <c r="M124" s="13"/>
    </row>
    <row r="125" spans="1:13" s="10" customFormat="1" hidden="1" outlineLevel="4" x14ac:dyDescent="0.35">
      <c r="A125" s="15" t="s">
        <v>4</v>
      </c>
      <c r="B125" s="13">
        <v>17.581413864000002</v>
      </c>
      <c r="C125" s="13">
        <v>15.316812391999999</v>
      </c>
      <c r="D125" s="13">
        <v>13.05221092</v>
      </c>
      <c r="E125" s="13">
        <v>11.987609448000001</v>
      </c>
      <c r="F125" s="13">
        <v>10.923007975999999</v>
      </c>
      <c r="G125" s="13">
        <v>9.8584065039999995</v>
      </c>
      <c r="H125" s="13">
        <v>8.7938050319999999</v>
      </c>
      <c r="I125" s="13">
        <v>7.7292035600000002</v>
      </c>
      <c r="J125" s="13">
        <v>6.6646020879999996</v>
      </c>
      <c r="K125" s="13">
        <v>5.6</v>
      </c>
      <c r="L125" s="13">
        <v>5.6</v>
      </c>
      <c r="M125" s="13">
        <v>5.6</v>
      </c>
    </row>
    <row r="126" spans="1:13" s="10" customFormat="1" hidden="1" outlineLevel="4" x14ac:dyDescent="0.35">
      <c r="A126" s="15" t="s">
        <v>8</v>
      </c>
      <c r="B126" s="13"/>
      <c r="C126" s="13"/>
      <c r="D126" s="13"/>
      <c r="E126" s="13"/>
      <c r="F126" s="13"/>
      <c r="G126" s="13"/>
      <c r="H126" s="13"/>
      <c r="I126" s="13"/>
      <c r="J126" s="13"/>
      <c r="K126" s="13"/>
      <c r="L126" s="13"/>
      <c r="M126" s="13"/>
    </row>
    <row r="127" spans="1:13" s="7" customFormat="1" outlineLevel="2" x14ac:dyDescent="0.35">
      <c r="A127" s="20" t="s">
        <v>9</v>
      </c>
      <c r="B127" s="21">
        <f t="shared" ref="B127:M127" si="44">B128+B130</f>
        <v>27.097743999999999</v>
      </c>
      <c r="C127" s="21">
        <f t="shared" si="44"/>
        <v>27.097743999999999</v>
      </c>
      <c r="D127" s="21">
        <f t="shared" si="44"/>
        <v>12.097744</v>
      </c>
      <c r="E127" s="21">
        <f t="shared" si="44"/>
        <v>12.097744</v>
      </c>
      <c r="F127" s="21">
        <f t="shared" si="44"/>
        <v>12.097744</v>
      </c>
      <c r="G127" s="21">
        <f t="shared" si="44"/>
        <v>12.097744</v>
      </c>
      <c r="H127" s="21">
        <f t="shared" si="44"/>
        <v>12.097744</v>
      </c>
      <c r="I127" s="21">
        <f t="shared" si="44"/>
        <v>12.097744</v>
      </c>
      <c r="J127" s="21">
        <f t="shared" si="44"/>
        <v>12.097751000000001</v>
      </c>
      <c r="K127" s="21">
        <f t="shared" si="44"/>
        <v>0</v>
      </c>
      <c r="L127" s="21">
        <f t="shared" si="44"/>
        <v>0</v>
      </c>
      <c r="M127" s="21">
        <f t="shared" si="44"/>
        <v>0</v>
      </c>
    </row>
    <row r="128" spans="1:13" s="10" customFormat="1" outlineLevel="3" collapsed="1" x14ac:dyDescent="0.35">
      <c r="A128" s="14" t="s">
        <v>3</v>
      </c>
      <c r="B128" s="13">
        <f t="shared" ref="B128:M128" si="45">SUM(B129:B129)</f>
        <v>0</v>
      </c>
      <c r="C128" s="13">
        <f t="shared" si="45"/>
        <v>0</v>
      </c>
      <c r="D128" s="13">
        <f t="shared" si="45"/>
        <v>0</v>
      </c>
      <c r="E128" s="13">
        <f t="shared" si="45"/>
        <v>0</v>
      </c>
      <c r="F128" s="13">
        <f t="shared" si="45"/>
        <v>0</v>
      </c>
      <c r="G128" s="13">
        <f t="shared" si="45"/>
        <v>0</v>
      </c>
      <c r="H128" s="13">
        <f t="shared" si="45"/>
        <v>0</v>
      </c>
      <c r="I128" s="13">
        <f t="shared" si="45"/>
        <v>0</v>
      </c>
      <c r="J128" s="13">
        <f t="shared" si="45"/>
        <v>0</v>
      </c>
      <c r="K128" s="13">
        <f t="shared" si="45"/>
        <v>0</v>
      </c>
      <c r="L128" s="13">
        <f t="shared" si="45"/>
        <v>0</v>
      </c>
      <c r="M128" s="13">
        <f t="shared" si="45"/>
        <v>0</v>
      </c>
    </row>
    <row r="129" spans="1:13" s="10" customFormat="1" hidden="1" outlineLevel="4" x14ac:dyDescent="0.35">
      <c r="A129" s="15" t="s">
        <v>4</v>
      </c>
      <c r="B129" s="13"/>
      <c r="C129" s="13"/>
      <c r="D129" s="13"/>
      <c r="E129" s="13"/>
      <c r="F129" s="13"/>
      <c r="G129" s="13"/>
      <c r="H129" s="13"/>
      <c r="I129" s="13"/>
      <c r="J129" s="13"/>
      <c r="K129" s="13"/>
      <c r="L129" s="13"/>
      <c r="M129" s="13"/>
    </row>
    <row r="130" spans="1:13" s="10" customFormat="1" outlineLevel="3" collapsed="1" x14ac:dyDescent="0.35">
      <c r="A130" s="14" t="s">
        <v>6</v>
      </c>
      <c r="B130" s="13">
        <f t="shared" ref="B130:M130" si="46">SUM(B131:B133)</f>
        <v>27.097743999999999</v>
      </c>
      <c r="C130" s="13">
        <f t="shared" si="46"/>
        <v>27.097743999999999</v>
      </c>
      <c r="D130" s="13">
        <f t="shared" si="46"/>
        <v>12.097744</v>
      </c>
      <c r="E130" s="13">
        <f t="shared" si="46"/>
        <v>12.097744</v>
      </c>
      <c r="F130" s="13">
        <f t="shared" si="46"/>
        <v>12.097744</v>
      </c>
      <c r="G130" s="13">
        <f t="shared" si="46"/>
        <v>12.097744</v>
      </c>
      <c r="H130" s="13">
        <f t="shared" si="46"/>
        <v>12.097744</v>
      </c>
      <c r="I130" s="13">
        <f t="shared" si="46"/>
        <v>12.097744</v>
      </c>
      <c r="J130" s="13">
        <f t="shared" si="46"/>
        <v>12.097751000000001</v>
      </c>
      <c r="K130" s="13">
        <f t="shared" si="46"/>
        <v>0</v>
      </c>
      <c r="L130" s="13">
        <f t="shared" si="46"/>
        <v>0</v>
      </c>
      <c r="M130" s="13">
        <f t="shared" si="46"/>
        <v>0</v>
      </c>
    </row>
    <row r="131" spans="1:13" s="10" customFormat="1" hidden="1" outlineLevel="4" x14ac:dyDescent="0.35">
      <c r="A131" s="15" t="s">
        <v>7</v>
      </c>
      <c r="B131" s="13"/>
      <c r="C131" s="13"/>
      <c r="D131" s="13"/>
      <c r="E131" s="13"/>
      <c r="F131" s="13"/>
      <c r="G131" s="13"/>
      <c r="H131" s="13"/>
      <c r="I131" s="13"/>
      <c r="J131" s="13"/>
      <c r="K131" s="13"/>
      <c r="L131" s="13"/>
      <c r="M131" s="13"/>
    </row>
    <row r="132" spans="1:13" s="10" customFormat="1" hidden="1" outlineLevel="4" x14ac:dyDescent="0.35">
      <c r="A132" s="15" t="s">
        <v>4</v>
      </c>
      <c r="B132" s="13">
        <v>27.097743999999999</v>
      </c>
      <c r="C132" s="13">
        <v>27.097743999999999</v>
      </c>
      <c r="D132" s="13">
        <v>12.097744</v>
      </c>
      <c r="E132" s="13">
        <v>12.097744</v>
      </c>
      <c r="F132" s="13">
        <v>12.097744</v>
      </c>
      <c r="G132" s="13">
        <v>12.097744</v>
      </c>
      <c r="H132" s="13">
        <v>12.097744</v>
      </c>
      <c r="I132" s="13">
        <v>12.097744</v>
      </c>
      <c r="J132" s="13">
        <v>12.097751000000001</v>
      </c>
      <c r="K132" s="13"/>
      <c r="L132" s="13"/>
      <c r="M132" s="13"/>
    </row>
    <row r="133" spans="1:13" s="10" customFormat="1" hidden="1" outlineLevel="4" x14ac:dyDescent="0.35">
      <c r="A133" s="15" t="s">
        <v>8</v>
      </c>
      <c r="B133" s="13"/>
      <c r="C133" s="13"/>
      <c r="D133" s="13"/>
      <c r="E133" s="13"/>
      <c r="F133" s="13"/>
      <c r="G133" s="13"/>
      <c r="H133" s="13"/>
      <c r="I133" s="13"/>
      <c r="J133" s="13"/>
      <c r="K133" s="13"/>
      <c r="L133" s="13"/>
      <c r="M133" s="13"/>
    </row>
    <row r="134" spans="1:13" s="7" customFormat="1" outlineLevel="1" x14ac:dyDescent="0.35">
      <c r="A134" s="18" t="s">
        <v>10</v>
      </c>
      <c r="B134" s="19">
        <f t="shared" ref="B134:M134" si="47">B135+B155</f>
        <v>177.68097025146</v>
      </c>
      <c r="C134" s="19">
        <f t="shared" si="47"/>
        <v>194.88647198798</v>
      </c>
      <c r="D134" s="19">
        <f t="shared" si="47"/>
        <v>161.37862021215</v>
      </c>
      <c r="E134" s="19">
        <f t="shared" si="47"/>
        <v>244.53220908578999</v>
      </c>
      <c r="F134" s="19">
        <f t="shared" si="47"/>
        <v>148.5607980963</v>
      </c>
      <c r="G134" s="19">
        <f t="shared" si="47"/>
        <v>144.27386653836001</v>
      </c>
      <c r="H134" s="19">
        <f t="shared" si="47"/>
        <v>140.52147120277002</v>
      </c>
      <c r="I134" s="19">
        <f t="shared" si="47"/>
        <v>137.42492698076001</v>
      </c>
      <c r="J134" s="19">
        <f t="shared" si="47"/>
        <v>134.34494005692</v>
      </c>
      <c r="K134" s="19">
        <f t="shared" si="47"/>
        <v>130.98452943903999</v>
      </c>
      <c r="L134" s="19">
        <f t="shared" si="47"/>
        <v>128.56819225142999</v>
      </c>
      <c r="M134" s="19">
        <f t="shared" si="47"/>
        <v>125.81784822159</v>
      </c>
    </row>
    <row r="135" spans="1:13" s="7" customFormat="1" outlineLevel="2" x14ac:dyDescent="0.35">
      <c r="A135" s="20" t="s">
        <v>2</v>
      </c>
      <c r="B135" s="21">
        <f t="shared" ref="B135:M135" si="48">B136+B140+B144+B149</f>
        <v>62.302289870939994</v>
      </c>
      <c r="C135" s="21">
        <f t="shared" si="48"/>
        <v>59.38692872363</v>
      </c>
      <c r="D135" s="21">
        <f t="shared" si="48"/>
        <v>52.608338686559996</v>
      </c>
      <c r="E135" s="21">
        <f t="shared" si="48"/>
        <v>49.952024361730004</v>
      </c>
      <c r="F135" s="21">
        <f t="shared" si="48"/>
        <v>44.363137627180002</v>
      </c>
      <c r="G135" s="21">
        <f t="shared" si="48"/>
        <v>41.893084711760004</v>
      </c>
      <c r="H135" s="21">
        <f t="shared" si="48"/>
        <v>39.488034046179997</v>
      </c>
      <c r="I135" s="21">
        <f t="shared" si="48"/>
        <v>37.111436193649993</v>
      </c>
      <c r="J135" s="21">
        <f t="shared" si="48"/>
        <v>34.766358274049999</v>
      </c>
      <c r="K135" s="21">
        <f t="shared" si="48"/>
        <v>32.514424253489999</v>
      </c>
      <c r="L135" s="21">
        <f t="shared" si="48"/>
        <v>30.206375491219998</v>
      </c>
      <c r="M135" s="21">
        <f t="shared" si="48"/>
        <v>28.000345417430001</v>
      </c>
    </row>
    <row r="136" spans="1:13" s="10" customFormat="1" outlineLevel="3" collapsed="1" x14ac:dyDescent="0.35">
      <c r="A136" s="14" t="s">
        <v>11</v>
      </c>
      <c r="B136" s="13">
        <f t="shared" ref="B136:M136" si="49">SUM(B137:B139)</f>
        <v>0</v>
      </c>
      <c r="C136" s="13">
        <f t="shared" si="49"/>
        <v>0</v>
      </c>
      <c r="D136" s="13">
        <f t="shared" si="49"/>
        <v>0</v>
      </c>
      <c r="E136" s="13">
        <f t="shared" si="49"/>
        <v>0</v>
      </c>
      <c r="F136" s="13">
        <f t="shared" si="49"/>
        <v>0</v>
      </c>
      <c r="G136" s="13">
        <f t="shared" si="49"/>
        <v>0</v>
      </c>
      <c r="H136" s="13">
        <f t="shared" si="49"/>
        <v>0</v>
      </c>
      <c r="I136" s="13">
        <f t="shared" si="49"/>
        <v>0</v>
      </c>
      <c r="J136" s="13">
        <f t="shared" si="49"/>
        <v>0</v>
      </c>
      <c r="K136" s="13">
        <f t="shared" si="49"/>
        <v>0</v>
      </c>
      <c r="L136" s="13">
        <f t="shared" si="49"/>
        <v>0</v>
      </c>
      <c r="M136" s="13">
        <f t="shared" si="49"/>
        <v>0</v>
      </c>
    </row>
    <row r="137" spans="1:13" s="10" customFormat="1" hidden="1" outlineLevel="4" x14ac:dyDescent="0.35">
      <c r="A137" s="15" t="s">
        <v>7</v>
      </c>
      <c r="B137" s="13"/>
      <c r="C137" s="13"/>
      <c r="D137" s="13"/>
      <c r="E137" s="13"/>
      <c r="F137" s="13"/>
      <c r="G137" s="13"/>
      <c r="H137" s="13"/>
      <c r="I137" s="13"/>
      <c r="J137" s="13"/>
      <c r="K137" s="13"/>
      <c r="L137" s="13"/>
      <c r="M137" s="13"/>
    </row>
    <row r="138" spans="1:13" s="10" customFormat="1" hidden="1" outlineLevel="4" x14ac:dyDescent="0.35">
      <c r="A138" s="15" t="s">
        <v>12</v>
      </c>
      <c r="B138" s="13"/>
      <c r="C138" s="13"/>
      <c r="D138" s="13"/>
      <c r="E138" s="13"/>
      <c r="F138" s="13"/>
      <c r="G138" s="13"/>
      <c r="H138" s="13"/>
      <c r="I138" s="13"/>
      <c r="J138" s="13"/>
      <c r="K138" s="13"/>
      <c r="L138" s="13"/>
      <c r="M138" s="13"/>
    </row>
    <row r="139" spans="1:13" s="10" customFormat="1" hidden="1" outlineLevel="4" x14ac:dyDescent="0.35">
      <c r="A139" s="15" t="s">
        <v>8</v>
      </c>
      <c r="B139" s="13"/>
      <c r="C139" s="13"/>
      <c r="D139" s="13"/>
      <c r="E139" s="13"/>
      <c r="F139" s="13"/>
      <c r="G139" s="13"/>
      <c r="H139" s="13"/>
      <c r="I139" s="13"/>
      <c r="J139" s="13"/>
      <c r="K139" s="13"/>
      <c r="L139" s="13"/>
      <c r="M139" s="13"/>
    </row>
    <row r="140" spans="1:13" s="10" customFormat="1" outlineLevel="3" collapsed="1" x14ac:dyDescent="0.35">
      <c r="A140" s="14" t="s">
        <v>13</v>
      </c>
      <c r="B140" s="13">
        <f t="shared" ref="B140:M140" si="50">SUM(B141:B143)</f>
        <v>61.997580724849996</v>
      </c>
      <c r="C140" s="13">
        <f t="shared" si="50"/>
        <v>59.104303242669999</v>
      </c>
      <c r="D140" s="13">
        <f t="shared" si="50"/>
        <v>52.34939025301</v>
      </c>
      <c r="E140" s="13">
        <f t="shared" si="50"/>
        <v>49.715752705090004</v>
      </c>
      <c r="F140" s="13">
        <f t="shared" si="50"/>
        <v>44.149544081960002</v>
      </c>
      <c r="G140" s="13">
        <f t="shared" si="50"/>
        <v>41.701783725000006</v>
      </c>
      <c r="H140" s="13">
        <f t="shared" si="50"/>
        <v>39.319335880540002</v>
      </c>
      <c r="I140" s="13">
        <f t="shared" si="50"/>
        <v>36.962335085379998</v>
      </c>
      <c r="J140" s="13">
        <f t="shared" si="50"/>
        <v>34.636420085769998</v>
      </c>
      <c r="K140" s="13">
        <f t="shared" si="50"/>
        <v>32.403390259270004</v>
      </c>
      <c r="L140" s="13">
        <f t="shared" si="50"/>
        <v>30.114648116559998</v>
      </c>
      <c r="M140" s="13">
        <f t="shared" si="50"/>
        <v>27.927712298869999</v>
      </c>
    </row>
    <row r="141" spans="1:13" s="10" customFormat="1" hidden="1" outlineLevel="4" x14ac:dyDescent="0.35">
      <c r="A141" s="15" t="s">
        <v>7</v>
      </c>
      <c r="B141" s="13">
        <v>17.8580681949</v>
      </c>
      <c r="C141" s="13">
        <v>17.144187044030001</v>
      </c>
      <c r="D141" s="13">
        <v>15.99985698639</v>
      </c>
      <c r="E141" s="13">
        <v>15.40692135982</v>
      </c>
      <c r="F141" s="13">
        <v>11.760461084019999</v>
      </c>
      <c r="G141" s="13">
        <v>11.15789826654</v>
      </c>
      <c r="H141" s="13">
        <v>10.68295784327</v>
      </c>
      <c r="I141" s="13">
        <v>10.1799406832</v>
      </c>
      <c r="J141" s="13">
        <v>9.7011940050700005</v>
      </c>
      <c r="K141" s="13">
        <v>9.2600860601200008</v>
      </c>
      <c r="L141" s="13">
        <v>8.7869184646599994</v>
      </c>
      <c r="M141" s="13">
        <v>8.36944078408</v>
      </c>
    </row>
    <row r="142" spans="1:13" s="10" customFormat="1" hidden="1" outlineLevel="4" x14ac:dyDescent="0.35">
      <c r="A142" s="15" t="s">
        <v>8</v>
      </c>
      <c r="B142" s="13">
        <v>35.447282697369999</v>
      </c>
      <c r="C142" s="13">
        <v>33.26003652971</v>
      </c>
      <c r="D142" s="13">
        <v>31.041242821659999</v>
      </c>
      <c r="E142" s="13">
        <v>28.99851362583</v>
      </c>
      <c r="F142" s="13">
        <v>27.078765278500001</v>
      </c>
      <c r="G142" s="13">
        <v>25.231540464550001</v>
      </c>
      <c r="H142" s="13">
        <v>23.328087592309998</v>
      </c>
      <c r="I142" s="13">
        <v>21.472076682739999</v>
      </c>
      <c r="J142" s="13">
        <v>19.624908361260001</v>
      </c>
      <c r="K142" s="13">
        <v>17.830959205239999</v>
      </c>
      <c r="L142" s="13">
        <v>16.01943920694</v>
      </c>
      <c r="M142" s="13">
        <v>14.24795379535</v>
      </c>
    </row>
    <row r="143" spans="1:13" s="10" customFormat="1" hidden="1" outlineLevel="4" x14ac:dyDescent="0.35">
      <c r="A143" s="15" t="s">
        <v>14</v>
      </c>
      <c r="B143" s="13">
        <v>8.6922298325800007</v>
      </c>
      <c r="C143" s="13">
        <v>8.70007966893</v>
      </c>
      <c r="D143" s="13">
        <v>5.3082904449599999</v>
      </c>
      <c r="E143" s="13">
        <v>5.3103177194400004</v>
      </c>
      <c r="F143" s="13">
        <v>5.3103177194400004</v>
      </c>
      <c r="G143" s="13">
        <v>5.31234499391</v>
      </c>
      <c r="H143" s="13">
        <v>5.3082904449599999</v>
      </c>
      <c r="I143" s="13">
        <v>5.3103177194400004</v>
      </c>
      <c r="J143" s="13">
        <v>5.3103177194400004</v>
      </c>
      <c r="K143" s="13">
        <v>5.31234499391</v>
      </c>
      <c r="L143" s="13">
        <v>5.3082904449599999</v>
      </c>
      <c r="M143" s="13">
        <v>5.3103177194400004</v>
      </c>
    </row>
    <row r="144" spans="1:13" s="10" customFormat="1" outlineLevel="3" collapsed="1" x14ac:dyDescent="0.35">
      <c r="A144" s="14" t="s">
        <v>15</v>
      </c>
      <c r="B144" s="13">
        <f t="shared" ref="B144:M144" si="51">SUM(B145:B148)</f>
        <v>0.27431314607000001</v>
      </c>
      <c r="C144" s="13">
        <f t="shared" si="51"/>
        <v>0.25222948093999997</v>
      </c>
      <c r="D144" s="13">
        <f t="shared" si="51"/>
        <v>0.22896043353000001</v>
      </c>
      <c r="E144" s="13">
        <f t="shared" si="51"/>
        <v>0.20628365662000001</v>
      </c>
      <c r="F144" s="13">
        <f t="shared" si="51"/>
        <v>0.1836055452</v>
      </c>
      <c r="G144" s="13">
        <f t="shared" si="51"/>
        <v>0.16131298674</v>
      </c>
      <c r="H144" s="13">
        <f t="shared" si="51"/>
        <v>0.13871016562000002</v>
      </c>
      <c r="I144" s="13">
        <f t="shared" si="51"/>
        <v>0.11911310825</v>
      </c>
      <c r="J144" s="13">
        <f t="shared" si="51"/>
        <v>9.9950188260000003E-2</v>
      </c>
      <c r="K144" s="13">
        <f t="shared" si="51"/>
        <v>8.1045994199999999E-2</v>
      </c>
      <c r="L144" s="13">
        <f t="shared" si="51"/>
        <v>6.1739374639999997E-2</v>
      </c>
      <c r="M144" s="13">
        <f t="shared" si="51"/>
        <v>4.2645118539999999E-2</v>
      </c>
    </row>
    <row r="145" spans="1:13" s="10" customFormat="1" hidden="1" outlineLevel="4" x14ac:dyDescent="0.35">
      <c r="A145" s="15" t="s">
        <v>16</v>
      </c>
      <c r="B145" s="13"/>
      <c r="C145" s="13"/>
      <c r="D145" s="13"/>
      <c r="E145" s="13"/>
      <c r="F145" s="13"/>
      <c r="G145" s="13"/>
      <c r="H145" s="13"/>
      <c r="I145" s="13"/>
      <c r="J145" s="13"/>
      <c r="K145" s="13"/>
      <c r="L145" s="13"/>
      <c r="M145" s="13"/>
    </row>
    <row r="146" spans="1:13" s="10" customFormat="1" hidden="1" outlineLevel="4" x14ac:dyDescent="0.35">
      <c r="A146" s="15" t="s">
        <v>7</v>
      </c>
      <c r="B146" s="13">
        <v>4.9614686540000001E-2</v>
      </c>
      <c r="C146" s="13">
        <v>4.5403503429999999E-2</v>
      </c>
      <c r="D146" s="13">
        <v>4.1160005630000003E-2</v>
      </c>
      <c r="E146" s="13">
        <v>3.6932243349999998E-2</v>
      </c>
      <c r="F146" s="13">
        <v>3.2703146510000003E-2</v>
      </c>
      <c r="G146" s="13">
        <v>2.8485250810000001E-2</v>
      </c>
      <c r="H146" s="13">
        <v>2.424490831E-2</v>
      </c>
      <c r="I146" s="13">
        <v>2.0569533210000001E-2</v>
      </c>
      <c r="J146" s="13">
        <v>1.7097850559999999E-2</v>
      </c>
      <c r="K146" s="13">
        <v>1.3690055459999999E-2</v>
      </c>
      <c r="L146" s="13">
        <v>1.02695116E-2</v>
      </c>
      <c r="M146" s="13">
        <v>6.8664928300000002E-3</v>
      </c>
    </row>
    <row r="147" spans="1:13" s="10" customFormat="1" hidden="1" outlineLevel="4" x14ac:dyDescent="0.35">
      <c r="A147" s="15" t="s">
        <v>17</v>
      </c>
      <c r="B147" s="13">
        <v>0.20838223678000001</v>
      </c>
      <c r="C147" s="13">
        <v>0.19322975489999999</v>
      </c>
      <c r="D147" s="13">
        <v>0.17699976172000001</v>
      </c>
      <c r="E147" s="13">
        <v>0.16130852436000001</v>
      </c>
      <c r="F147" s="13">
        <v>0.14561728745999999</v>
      </c>
      <c r="G147" s="13">
        <v>0.13029284701999999</v>
      </c>
      <c r="H147" s="13">
        <v>0.11423481279</v>
      </c>
      <c r="I147" s="13">
        <v>9.8543575039999998E-2</v>
      </c>
      <c r="J147" s="13">
        <v>8.2852337700000001E-2</v>
      </c>
      <c r="K147" s="13">
        <v>6.7355938739999996E-2</v>
      </c>
      <c r="L147" s="13">
        <v>5.1469863040000001E-2</v>
      </c>
      <c r="M147" s="13">
        <v>3.5778625709999998E-2</v>
      </c>
    </row>
    <row r="148" spans="1:13" s="10" customFormat="1" hidden="1" outlineLevel="4" x14ac:dyDescent="0.35">
      <c r="A148" s="15" t="s">
        <v>8</v>
      </c>
      <c r="B148" s="13">
        <v>1.6316222750000001E-2</v>
      </c>
      <c r="C148" s="13">
        <v>1.359622261E-2</v>
      </c>
      <c r="D148" s="13">
        <v>1.080066618E-2</v>
      </c>
      <c r="E148" s="13">
        <v>8.0428889100000005E-3</v>
      </c>
      <c r="F148" s="13">
        <v>5.2851112300000003E-3</v>
      </c>
      <c r="G148" s="13">
        <v>2.5348889100000002E-3</v>
      </c>
      <c r="H148" s="13">
        <v>2.3044451999999999E-4</v>
      </c>
      <c r="I148" s="13"/>
      <c r="J148" s="13"/>
      <c r="K148" s="13"/>
      <c r="L148" s="13"/>
      <c r="M148" s="13"/>
    </row>
    <row r="149" spans="1:13" s="10" customFormat="1" outlineLevel="3" collapsed="1" x14ac:dyDescent="0.35">
      <c r="A149" s="14" t="s">
        <v>5</v>
      </c>
      <c r="B149" s="13">
        <f t="shared" ref="B149:M149" si="52">SUM(B150:B154)</f>
        <v>3.0396000020000001E-2</v>
      </c>
      <c r="C149" s="13">
        <f t="shared" si="52"/>
        <v>3.0396000020000001E-2</v>
      </c>
      <c r="D149" s="13">
        <f t="shared" si="52"/>
        <v>2.9988000019999999E-2</v>
      </c>
      <c r="E149" s="13">
        <f t="shared" si="52"/>
        <v>2.9988000019999999E-2</v>
      </c>
      <c r="F149" s="13">
        <f t="shared" si="52"/>
        <v>2.9988000019999999E-2</v>
      </c>
      <c r="G149" s="13">
        <f t="shared" si="52"/>
        <v>2.9988000019999999E-2</v>
      </c>
      <c r="H149" s="13">
        <f t="shared" si="52"/>
        <v>2.9988000019999999E-2</v>
      </c>
      <c r="I149" s="13">
        <f t="shared" si="52"/>
        <v>2.9988000019999999E-2</v>
      </c>
      <c r="J149" s="13">
        <f t="shared" si="52"/>
        <v>2.9988000019999999E-2</v>
      </c>
      <c r="K149" s="13">
        <f t="shared" si="52"/>
        <v>2.9988000019999999E-2</v>
      </c>
      <c r="L149" s="13">
        <f t="shared" si="52"/>
        <v>2.9988000019999999E-2</v>
      </c>
      <c r="M149" s="13">
        <f t="shared" si="52"/>
        <v>2.9988000019999999E-2</v>
      </c>
    </row>
    <row r="150" spans="1:13" s="10" customFormat="1" hidden="1" outlineLevel="4" x14ac:dyDescent="0.35">
      <c r="A150" s="15" t="s">
        <v>7</v>
      </c>
      <c r="B150" s="13"/>
      <c r="C150" s="13"/>
      <c r="D150" s="13"/>
      <c r="E150" s="13"/>
      <c r="F150" s="13"/>
      <c r="G150" s="13"/>
      <c r="H150" s="13"/>
      <c r="I150" s="13"/>
      <c r="J150" s="13"/>
      <c r="K150" s="13"/>
      <c r="L150" s="13"/>
      <c r="M150" s="13"/>
    </row>
    <row r="151" spans="1:13" s="10" customFormat="1" hidden="1" outlineLevel="4" x14ac:dyDescent="0.35">
      <c r="A151" s="15" t="s">
        <v>12</v>
      </c>
      <c r="B151" s="13"/>
      <c r="C151" s="13"/>
      <c r="D151" s="13"/>
      <c r="E151" s="13"/>
      <c r="F151" s="13"/>
      <c r="G151" s="13"/>
      <c r="H151" s="13"/>
      <c r="I151" s="13"/>
      <c r="J151" s="13"/>
      <c r="K151" s="13"/>
      <c r="L151" s="13"/>
      <c r="M151" s="13"/>
    </row>
    <row r="152" spans="1:13" s="10" customFormat="1" hidden="1" outlineLevel="4" x14ac:dyDescent="0.35">
      <c r="A152" s="15" t="s">
        <v>17</v>
      </c>
      <c r="B152" s="13"/>
      <c r="C152" s="13"/>
      <c r="D152" s="13"/>
      <c r="E152" s="13"/>
      <c r="F152" s="13"/>
      <c r="G152" s="13"/>
      <c r="H152" s="13"/>
      <c r="I152" s="13"/>
      <c r="J152" s="13"/>
      <c r="K152" s="13"/>
      <c r="L152" s="13"/>
      <c r="M152" s="13"/>
    </row>
    <row r="153" spans="1:13" s="10" customFormat="1" hidden="1" outlineLevel="4" x14ac:dyDescent="0.35">
      <c r="A153" s="15" t="s">
        <v>4</v>
      </c>
      <c r="B153" s="13"/>
      <c r="C153" s="13"/>
      <c r="D153" s="13"/>
      <c r="E153" s="13"/>
      <c r="F153" s="13"/>
      <c r="G153" s="13"/>
      <c r="H153" s="13"/>
      <c r="I153" s="13"/>
      <c r="J153" s="13"/>
      <c r="K153" s="13"/>
      <c r="L153" s="13"/>
      <c r="M153" s="13"/>
    </row>
    <row r="154" spans="1:13" s="10" customFormat="1" hidden="1" outlineLevel="4" x14ac:dyDescent="0.35">
      <c r="A154" s="15" t="s">
        <v>8</v>
      </c>
      <c r="B154" s="13">
        <v>3.0396000020000001E-2</v>
      </c>
      <c r="C154" s="13">
        <v>3.0396000020000001E-2</v>
      </c>
      <c r="D154" s="13">
        <v>2.9988000019999999E-2</v>
      </c>
      <c r="E154" s="13">
        <v>2.9988000019999999E-2</v>
      </c>
      <c r="F154" s="13">
        <v>2.9988000019999999E-2</v>
      </c>
      <c r="G154" s="13">
        <v>2.9988000019999999E-2</v>
      </c>
      <c r="H154" s="13">
        <v>2.9988000019999999E-2</v>
      </c>
      <c r="I154" s="13">
        <v>2.9988000019999999E-2</v>
      </c>
      <c r="J154" s="13">
        <v>2.9988000019999999E-2</v>
      </c>
      <c r="K154" s="13">
        <v>2.9988000019999999E-2</v>
      </c>
      <c r="L154" s="13">
        <v>2.9988000019999999E-2</v>
      </c>
      <c r="M154" s="13">
        <v>2.9988000019999999E-2</v>
      </c>
    </row>
    <row r="155" spans="1:13" s="7" customFormat="1" outlineLevel="2" x14ac:dyDescent="0.35">
      <c r="A155" s="20" t="s">
        <v>9</v>
      </c>
      <c r="B155" s="21">
        <f t="shared" ref="B155:M155" si="53">B156+B160+B164</f>
        <v>115.37868038052001</v>
      </c>
      <c r="C155" s="21">
        <f t="shared" si="53"/>
        <v>135.49954326435</v>
      </c>
      <c r="D155" s="21">
        <f t="shared" si="53"/>
        <v>108.77028152558999</v>
      </c>
      <c r="E155" s="21">
        <f t="shared" si="53"/>
        <v>194.58018472405999</v>
      </c>
      <c r="F155" s="21">
        <f t="shared" si="53"/>
        <v>104.19766046912001</v>
      </c>
      <c r="G155" s="21">
        <f t="shared" si="53"/>
        <v>102.3807818266</v>
      </c>
      <c r="H155" s="21">
        <f t="shared" si="53"/>
        <v>101.03343715659001</v>
      </c>
      <c r="I155" s="21">
        <f t="shared" si="53"/>
        <v>100.31349078711001</v>
      </c>
      <c r="J155" s="21">
        <f t="shared" si="53"/>
        <v>99.578581782869989</v>
      </c>
      <c r="K155" s="21">
        <f t="shared" si="53"/>
        <v>98.470105185549997</v>
      </c>
      <c r="L155" s="21">
        <f t="shared" si="53"/>
        <v>98.361816760210004</v>
      </c>
      <c r="M155" s="21">
        <f t="shared" si="53"/>
        <v>97.81750280416</v>
      </c>
    </row>
    <row r="156" spans="1:13" s="10" customFormat="1" outlineLevel="3" collapsed="1" x14ac:dyDescent="0.35">
      <c r="A156" s="14" t="s">
        <v>11</v>
      </c>
      <c r="B156" s="13">
        <f t="shared" ref="B156:M156" si="54">SUM(B157:B159)</f>
        <v>0</v>
      </c>
      <c r="C156" s="13">
        <f t="shared" si="54"/>
        <v>0</v>
      </c>
      <c r="D156" s="13">
        <f t="shared" si="54"/>
        <v>0</v>
      </c>
      <c r="E156" s="13">
        <f t="shared" si="54"/>
        <v>0</v>
      </c>
      <c r="F156" s="13">
        <f t="shared" si="54"/>
        <v>0</v>
      </c>
      <c r="G156" s="13">
        <f t="shared" si="54"/>
        <v>0</v>
      </c>
      <c r="H156" s="13">
        <f t="shared" si="54"/>
        <v>0</v>
      </c>
      <c r="I156" s="13">
        <f t="shared" si="54"/>
        <v>0</v>
      </c>
      <c r="J156" s="13">
        <f t="shared" si="54"/>
        <v>0</v>
      </c>
      <c r="K156" s="13">
        <f t="shared" si="54"/>
        <v>0</v>
      </c>
      <c r="L156" s="13">
        <f t="shared" si="54"/>
        <v>0</v>
      </c>
      <c r="M156" s="13">
        <f t="shared" si="54"/>
        <v>0</v>
      </c>
    </row>
    <row r="157" spans="1:13" s="10" customFormat="1" hidden="1" outlineLevel="4" x14ac:dyDescent="0.35">
      <c r="A157" s="15" t="s">
        <v>7</v>
      </c>
      <c r="B157" s="13"/>
      <c r="C157" s="13"/>
      <c r="D157" s="13"/>
      <c r="E157" s="13"/>
      <c r="F157" s="13"/>
      <c r="G157" s="13"/>
      <c r="H157" s="13"/>
      <c r="I157" s="13"/>
      <c r="J157" s="13"/>
      <c r="K157" s="13"/>
      <c r="L157" s="13"/>
      <c r="M157" s="13"/>
    </row>
    <row r="158" spans="1:13" s="10" customFormat="1" hidden="1" outlineLevel="4" x14ac:dyDescent="0.35">
      <c r="A158" s="15" t="s">
        <v>12</v>
      </c>
      <c r="B158" s="13"/>
      <c r="C158" s="13"/>
      <c r="D158" s="13"/>
      <c r="E158" s="13"/>
      <c r="F158" s="13"/>
      <c r="G158" s="13"/>
      <c r="H158" s="13"/>
      <c r="I158" s="13"/>
      <c r="J158" s="13"/>
      <c r="K158" s="13"/>
      <c r="L158" s="13"/>
      <c r="M158" s="13"/>
    </row>
    <row r="159" spans="1:13" s="10" customFormat="1" hidden="1" outlineLevel="4" x14ac:dyDescent="0.35">
      <c r="A159" s="15" t="s">
        <v>8</v>
      </c>
      <c r="B159" s="13"/>
      <c r="C159" s="13"/>
      <c r="D159" s="13"/>
      <c r="E159" s="13"/>
      <c r="F159" s="13"/>
      <c r="G159" s="13"/>
      <c r="H159" s="13"/>
      <c r="I159" s="13"/>
      <c r="J159" s="13"/>
      <c r="K159" s="13"/>
      <c r="L159" s="13"/>
      <c r="M159" s="13"/>
    </row>
    <row r="160" spans="1:13" s="10" customFormat="1" outlineLevel="3" collapsed="1" x14ac:dyDescent="0.35">
      <c r="A160" s="14" t="s">
        <v>13</v>
      </c>
      <c r="B160" s="13">
        <f t="shared" ref="B160:M160" si="55">SUM(B161:B163)</f>
        <v>111.139057022</v>
      </c>
      <c r="C160" s="13">
        <f t="shared" si="55"/>
        <v>131.25991990538</v>
      </c>
      <c r="D160" s="13">
        <f t="shared" si="55"/>
        <v>104.53065816617</v>
      </c>
      <c r="E160" s="13">
        <f t="shared" si="55"/>
        <v>190.34047242064</v>
      </c>
      <c r="F160" s="13">
        <f t="shared" si="55"/>
        <v>99.957948165700003</v>
      </c>
      <c r="G160" s="13">
        <f t="shared" si="55"/>
        <v>98.1410695191</v>
      </c>
      <c r="H160" s="13">
        <f t="shared" si="55"/>
        <v>97.084180733150006</v>
      </c>
      <c r="I160" s="13">
        <f t="shared" si="55"/>
        <v>96.382690243690007</v>
      </c>
      <c r="J160" s="13">
        <f t="shared" si="55"/>
        <v>95.658009798569992</v>
      </c>
      <c r="K160" s="13">
        <f t="shared" si="55"/>
        <v>94.54953320125</v>
      </c>
      <c r="L160" s="13">
        <f t="shared" si="55"/>
        <v>94.446109945130004</v>
      </c>
      <c r="M160" s="13">
        <f t="shared" si="55"/>
        <v>93.906660713560001</v>
      </c>
    </row>
    <row r="161" spans="1:13" s="10" customFormat="1" hidden="1" outlineLevel="4" x14ac:dyDescent="0.35">
      <c r="A161" s="15" t="s">
        <v>7</v>
      </c>
      <c r="B161" s="13">
        <v>78.502936239359997</v>
      </c>
      <c r="C161" s="13">
        <v>99.41083531116</v>
      </c>
      <c r="D161" s="13">
        <v>73.987757735260004</v>
      </c>
      <c r="E161" s="13">
        <v>161.44368277154999</v>
      </c>
      <c r="F161" s="13">
        <v>71.797598517259999</v>
      </c>
      <c r="G161" s="13">
        <v>69.980719870659996</v>
      </c>
      <c r="H161" s="13">
        <v>68.923831084710002</v>
      </c>
      <c r="I161" s="13">
        <v>68.222340595250003</v>
      </c>
      <c r="J161" s="13">
        <v>67.493597641489998</v>
      </c>
      <c r="K161" s="13">
        <v>66.65974764165</v>
      </c>
      <c r="L161" s="13">
        <v>66.556324385530004</v>
      </c>
      <c r="M161" s="13">
        <v>66.373875154269996</v>
      </c>
    </row>
    <row r="162" spans="1:13" s="10" customFormat="1" hidden="1" outlineLevel="4" x14ac:dyDescent="0.35">
      <c r="A162" s="15" t="s">
        <v>8</v>
      </c>
      <c r="B162" s="13">
        <v>32.636120782639999</v>
      </c>
      <c r="C162" s="13">
        <v>31.849084594219999</v>
      </c>
      <c r="D162" s="13">
        <v>30.542900430909999</v>
      </c>
      <c r="E162" s="13">
        <v>28.89678964909</v>
      </c>
      <c r="F162" s="13">
        <v>28.16034964844</v>
      </c>
      <c r="G162" s="13">
        <v>28.16034964844</v>
      </c>
      <c r="H162" s="13">
        <v>28.16034964844</v>
      </c>
      <c r="I162" s="13">
        <v>28.16034964844</v>
      </c>
      <c r="J162" s="13">
        <v>28.164412157080001</v>
      </c>
      <c r="K162" s="13">
        <v>27.8897855596</v>
      </c>
      <c r="L162" s="13">
        <v>27.8897855596</v>
      </c>
      <c r="M162" s="13">
        <v>27.532785559290001</v>
      </c>
    </row>
    <row r="163" spans="1:13" s="10" customFormat="1" hidden="1" outlineLevel="4" x14ac:dyDescent="0.35">
      <c r="A163" s="15" t="s">
        <v>14</v>
      </c>
      <c r="B163" s="13"/>
      <c r="C163" s="13"/>
      <c r="D163" s="13"/>
      <c r="E163" s="13"/>
      <c r="F163" s="13"/>
      <c r="G163" s="13"/>
      <c r="H163" s="13"/>
      <c r="I163" s="13"/>
      <c r="J163" s="13"/>
      <c r="K163" s="13"/>
      <c r="L163" s="13"/>
      <c r="M163" s="13"/>
    </row>
    <row r="164" spans="1:13" s="10" customFormat="1" outlineLevel="3" collapsed="1" x14ac:dyDescent="0.35">
      <c r="A164" s="14" t="s">
        <v>15</v>
      </c>
      <c r="B164" s="13">
        <f t="shared" ref="B164:M164" si="56">SUM(B165:B168)</f>
        <v>4.2396233585200003</v>
      </c>
      <c r="C164" s="13">
        <f t="shared" si="56"/>
        <v>4.2396233589700003</v>
      </c>
      <c r="D164" s="13">
        <f t="shared" si="56"/>
        <v>4.2396233594200003</v>
      </c>
      <c r="E164" s="13">
        <f t="shared" si="56"/>
        <v>4.2397123034200002</v>
      </c>
      <c r="F164" s="13">
        <f t="shared" si="56"/>
        <v>4.2397123034200002</v>
      </c>
      <c r="G164" s="13">
        <f t="shared" si="56"/>
        <v>4.2397123074999996</v>
      </c>
      <c r="H164" s="13">
        <f t="shared" si="56"/>
        <v>3.9492564234400001</v>
      </c>
      <c r="I164" s="13">
        <f t="shared" si="56"/>
        <v>3.9308005434200002</v>
      </c>
      <c r="J164" s="13">
        <f t="shared" si="56"/>
        <v>3.9205719843</v>
      </c>
      <c r="K164" s="13">
        <f t="shared" si="56"/>
        <v>3.9205719843</v>
      </c>
      <c r="L164" s="13">
        <f t="shared" si="56"/>
        <v>3.9157068150800001</v>
      </c>
      <c r="M164" s="13">
        <f t="shared" si="56"/>
        <v>3.9108420906000001</v>
      </c>
    </row>
    <row r="165" spans="1:13" s="10" customFormat="1" hidden="1" outlineLevel="4" x14ac:dyDescent="0.35">
      <c r="A165" s="15" t="s">
        <v>16</v>
      </c>
      <c r="B165" s="13"/>
      <c r="C165" s="13"/>
      <c r="D165" s="13"/>
      <c r="E165" s="13"/>
      <c r="F165" s="13"/>
      <c r="G165" s="13"/>
      <c r="H165" s="13"/>
      <c r="I165" s="13"/>
      <c r="J165" s="13"/>
      <c r="K165" s="13"/>
      <c r="L165" s="13"/>
      <c r="M165" s="13"/>
    </row>
    <row r="166" spans="1:13" s="10" customFormat="1" hidden="1" outlineLevel="4" x14ac:dyDescent="0.35">
      <c r="A166" s="15" t="s">
        <v>7</v>
      </c>
      <c r="B166" s="13">
        <v>0.74188213504</v>
      </c>
      <c r="C166" s="13">
        <v>0.74188213549000004</v>
      </c>
      <c r="D166" s="13">
        <v>0.74188213593999996</v>
      </c>
      <c r="E166" s="13">
        <v>0.74197107994</v>
      </c>
      <c r="F166" s="13">
        <v>0.74197107994</v>
      </c>
      <c r="G166" s="13">
        <v>0.74197107994</v>
      </c>
      <c r="H166" s="13">
        <v>0.72351519992000002</v>
      </c>
      <c r="I166" s="13">
        <v>0.70505931990000004</v>
      </c>
      <c r="J166" s="13">
        <v>0.69483076077999995</v>
      </c>
      <c r="K166" s="13">
        <v>0.69483076077999995</v>
      </c>
      <c r="L166" s="13">
        <v>0.68996559156000004</v>
      </c>
      <c r="M166" s="13">
        <v>0.68510086707999995</v>
      </c>
    </row>
    <row r="167" spans="1:13" s="10" customFormat="1" hidden="1" outlineLevel="4" x14ac:dyDescent="0.35">
      <c r="A167" s="15" t="s">
        <v>17</v>
      </c>
      <c r="B167" s="13">
        <v>3.22574122352</v>
      </c>
      <c r="C167" s="13">
        <v>3.22574122352</v>
      </c>
      <c r="D167" s="13">
        <v>3.22574122352</v>
      </c>
      <c r="E167" s="13">
        <v>3.22574122352</v>
      </c>
      <c r="F167" s="13">
        <v>3.22574122352</v>
      </c>
      <c r="G167" s="13">
        <v>3.22574122352</v>
      </c>
      <c r="H167" s="13">
        <v>3.22574122352</v>
      </c>
      <c r="I167" s="13">
        <v>3.22574122352</v>
      </c>
      <c r="J167" s="13">
        <v>3.22574122352</v>
      </c>
      <c r="K167" s="13">
        <v>3.22574122352</v>
      </c>
      <c r="L167" s="13">
        <v>3.22574122352</v>
      </c>
      <c r="M167" s="13">
        <v>3.22574122352</v>
      </c>
    </row>
    <row r="168" spans="1:13" s="10" customFormat="1" hidden="1" outlineLevel="4" x14ac:dyDescent="0.35">
      <c r="A168" s="15" t="s">
        <v>8</v>
      </c>
      <c r="B168" s="13">
        <v>0.27199999996000002</v>
      </c>
      <c r="C168" s="13">
        <v>0.27199999996000002</v>
      </c>
      <c r="D168" s="13">
        <v>0.27199999996000002</v>
      </c>
      <c r="E168" s="13">
        <v>0.27199999996000002</v>
      </c>
      <c r="F168" s="13">
        <v>0.27199999996000002</v>
      </c>
      <c r="G168" s="13">
        <v>0.27200000404000002</v>
      </c>
      <c r="H168" s="13"/>
      <c r="I168" s="13"/>
      <c r="J168" s="13"/>
      <c r="K168" s="13"/>
      <c r="L168" s="13"/>
      <c r="M168" s="13"/>
    </row>
    <row r="169" spans="1:13" s="10" customFormat="1" x14ac:dyDescent="0.35">
      <c r="A169" s="11"/>
      <c r="B169" s="12"/>
      <c r="C169" s="12"/>
      <c r="D169" s="12"/>
      <c r="E169" s="12"/>
      <c r="F169" s="12"/>
      <c r="G169" s="12"/>
      <c r="H169" s="12"/>
      <c r="I169" s="12"/>
      <c r="J169" s="12"/>
      <c r="K169" s="12"/>
      <c r="L169" s="12"/>
      <c r="M169" s="12"/>
    </row>
  </sheetData>
  <mergeCells count="3">
    <mergeCell ref="A57:K57"/>
    <mergeCell ref="A1:K1"/>
    <mergeCell ref="J2:K2"/>
  </mergeCells>
  <pageMargins left="0.7" right="0.7" top="0.75" bottom="0.75" header="0.3" footer="0.3"/>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Марчук Наталія Петрівна</dc:creator>
  <cp:lastModifiedBy>Alla Danylchuk</cp:lastModifiedBy>
  <cp:lastPrinted>2025-03-03T15:31:03Z</cp:lastPrinted>
  <dcterms:created xsi:type="dcterms:W3CDTF">2025-03-03T15:18:23Z</dcterms:created>
  <dcterms:modified xsi:type="dcterms:W3CDTF">2025-03-04T14:03:40Z</dcterms:modified>
</cp:coreProperties>
</file>