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xr:revisionPtr revIDLastSave="0" documentId="13_ncr:1_{5E8C1456-E3D7-4619-8642-6AC2CBDCAE0F}" xr6:coauthVersionLast="36" xr6:coauthVersionMax="36" xr10:uidLastSave="{00000000-0000-0000-0000-000000000000}"/>
  <bookViews>
    <workbookView xWindow="0" yWindow="0" windowWidth="11310" windowHeight="10755" xr2:uid="{DC41DF4C-BC21-4B09-875B-A5365BE04F20}"/>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0" i="1" l="1"/>
  <c r="L170" i="1"/>
  <c r="K170" i="1"/>
  <c r="J170" i="1"/>
  <c r="I170" i="1"/>
  <c r="H170" i="1"/>
  <c r="G170" i="1"/>
  <c r="F170" i="1"/>
  <c r="E170" i="1"/>
  <c r="D170" i="1"/>
  <c r="C170" i="1"/>
  <c r="B170" i="1"/>
  <c r="M166" i="1"/>
  <c r="L166" i="1"/>
  <c r="K166" i="1"/>
  <c r="J166" i="1"/>
  <c r="I166" i="1"/>
  <c r="H166" i="1"/>
  <c r="G166" i="1"/>
  <c r="F166" i="1"/>
  <c r="E166" i="1"/>
  <c r="D166" i="1"/>
  <c r="C166" i="1"/>
  <c r="B166" i="1"/>
  <c r="M162" i="1"/>
  <c r="L162" i="1"/>
  <c r="K162" i="1"/>
  <c r="J162" i="1"/>
  <c r="I162" i="1"/>
  <c r="I161" i="1" s="1"/>
  <c r="H162" i="1"/>
  <c r="G162" i="1"/>
  <c r="G161" i="1" s="1"/>
  <c r="F162" i="1"/>
  <c r="E162" i="1"/>
  <c r="E161" i="1" s="1"/>
  <c r="D162" i="1"/>
  <c r="D161" i="1" s="1"/>
  <c r="C162" i="1"/>
  <c r="C161" i="1" s="1"/>
  <c r="B162" i="1"/>
  <c r="M161" i="1"/>
  <c r="L161" i="1"/>
  <c r="K161" i="1"/>
  <c r="H161" i="1"/>
  <c r="M155" i="1"/>
  <c r="L155" i="1"/>
  <c r="K155" i="1"/>
  <c r="J155" i="1"/>
  <c r="I155" i="1"/>
  <c r="H155" i="1"/>
  <c r="G155" i="1"/>
  <c r="F155" i="1"/>
  <c r="E155" i="1"/>
  <c r="D155" i="1"/>
  <c r="C155" i="1"/>
  <c r="B155" i="1"/>
  <c r="M149" i="1"/>
  <c r="L149" i="1"/>
  <c r="K149" i="1"/>
  <c r="J149" i="1"/>
  <c r="I149" i="1"/>
  <c r="H149" i="1"/>
  <c r="G149" i="1"/>
  <c r="F149" i="1"/>
  <c r="E149" i="1"/>
  <c r="D149" i="1"/>
  <c r="C149" i="1"/>
  <c r="B149" i="1"/>
  <c r="M145" i="1"/>
  <c r="L145" i="1"/>
  <c r="K145" i="1"/>
  <c r="J145" i="1"/>
  <c r="I145" i="1"/>
  <c r="H145" i="1"/>
  <c r="G145" i="1"/>
  <c r="F145" i="1"/>
  <c r="E145" i="1"/>
  <c r="D145" i="1"/>
  <c r="C145" i="1"/>
  <c r="B145" i="1"/>
  <c r="M141" i="1"/>
  <c r="L141" i="1"/>
  <c r="K141" i="1"/>
  <c r="J141" i="1"/>
  <c r="I141" i="1"/>
  <c r="H141" i="1"/>
  <c r="G141" i="1"/>
  <c r="F141" i="1"/>
  <c r="E141" i="1"/>
  <c r="D141" i="1"/>
  <c r="C141" i="1"/>
  <c r="B141" i="1"/>
  <c r="M140" i="1"/>
  <c r="L140" i="1"/>
  <c r="K140" i="1"/>
  <c r="J140" i="1"/>
  <c r="I140" i="1"/>
  <c r="H140" i="1"/>
  <c r="G140" i="1"/>
  <c r="F140" i="1"/>
  <c r="E140" i="1"/>
  <c r="D140" i="1"/>
  <c r="C140" i="1"/>
  <c r="B140" i="1"/>
  <c r="L139" i="1"/>
  <c r="K139" i="1"/>
  <c r="M135" i="1"/>
  <c r="L135" i="1"/>
  <c r="K135" i="1"/>
  <c r="J135" i="1"/>
  <c r="I135" i="1"/>
  <c r="H135" i="1"/>
  <c r="G135" i="1"/>
  <c r="F135" i="1"/>
  <c r="E135" i="1"/>
  <c r="D135" i="1"/>
  <c r="C135" i="1"/>
  <c r="B135" i="1"/>
  <c r="M133" i="1"/>
  <c r="L133" i="1"/>
  <c r="K133" i="1"/>
  <c r="K132" i="1" s="1"/>
  <c r="J133" i="1"/>
  <c r="J132" i="1" s="1"/>
  <c r="I133" i="1"/>
  <c r="H133" i="1"/>
  <c r="H132" i="1" s="1"/>
  <c r="G133" i="1"/>
  <c r="G132" i="1" s="1"/>
  <c r="F133" i="1"/>
  <c r="F132" i="1" s="1"/>
  <c r="E133" i="1"/>
  <c r="D133" i="1"/>
  <c r="D132" i="1" s="1"/>
  <c r="C133" i="1"/>
  <c r="C132" i="1" s="1"/>
  <c r="B133" i="1"/>
  <c r="B132" i="1" s="1"/>
  <c r="M132" i="1"/>
  <c r="L132" i="1"/>
  <c r="I132" i="1"/>
  <c r="E132" i="1"/>
  <c r="M128" i="1"/>
  <c r="L128" i="1"/>
  <c r="K128" i="1"/>
  <c r="J128" i="1"/>
  <c r="I128" i="1"/>
  <c r="H128" i="1"/>
  <c r="G128" i="1"/>
  <c r="F128" i="1"/>
  <c r="E128" i="1"/>
  <c r="D128" i="1"/>
  <c r="C128" i="1"/>
  <c r="B128" i="1"/>
  <c r="M126" i="1"/>
  <c r="L126" i="1"/>
  <c r="K126" i="1"/>
  <c r="J126" i="1"/>
  <c r="I126" i="1"/>
  <c r="H126" i="1"/>
  <c r="G126" i="1"/>
  <c r="F126" i="1"/>
  <c r="E126" i="1"/>
  <c r="D126" i="1"/>
  <c r="C126" i="1"/>
  <c r="B126" i="1"/>
  <c r="M124" i="1"/>
  <c r="M123" i="1" s="1"/>
  <c r="M122" i="1" s="1"/>
  <c r="L124" i="1"/>
  <c r="L123" i="1" s="1"/>
  <c r="K124" i="1"/>
  <c r="K123" i="1" s="1"/>
  <c r="J124" i="1"/>
  <c r="J123" i="1" s="1"/>
  <c r="J122" i="1" s="1"/>
  <c r="I124" i="1"/>
  <c r="I123" i="1" s="1"/>
  <c r="I122" i="1" s="1"/>
  <c r="H124" i="1"/>
  <c r="H123" i="1" s="1"/>
  <c r="G124" i="1"/>
  <c r="G123" i="1" s="1"/>
  <c r="F124" i="1"/>
  <c r="F123" i="1" s="1"/>
  <c r="E124" i="1"/>
  <c r="E123" i="1" s="1"/>
  <c r="E122" i="1" s="1"/>
  <c r="D124" i="1"/>
  <c r="D123" i="1" s="1"/>
  <c r="C124" i="1"/>
  <c r="C123" i="1" s="1"/>
  <c r="B124" i="1"/>
  <c r="B123" i="1" s="1"/>
  <c r="B122" i="1" s="1"/>
  <c r="B67" i="1"/>
  <c r="C67" i="1"/>
  <c r="D67" i="1"/>
  <c r="E67" i="1"/>
  <c r="F67" i="1"/>
  <c r="G67" i="1"/>
  <c r="H67" i="1"/>
  <c r="I67" i="1"/>
  <c r="J67" i="1"/>
  <c r="K67" i="1"/>
  <c r="L67" i="1"/>
  <c r="M67" i="1"/>
  <c r="B69" i="1"/>
  <c r="C69" i="1"/>
  <c r="D69" i="1"/>
  <c r="E69" i="1"/>
  <c r="F69" i="1"/>
  <c r="G69" i="1"/>
  <c r="H69" i="1"/>
  <c r="I69" i="1"/>
  <c r="J69" i="1"/>
  <c r="K69" i="1"/>
  <c r="L69" i="1"/>
  <c r="M69" i="1"/>
  <c r="B71" i="1"/>
  <c r="C71" i="1"/>
  <c r="D71" i="1"/>
  <c r="E71" i="1"/>
  <c r="F71" i="1"/>
  <c r="G71" i="1"/>
  <c r="H71" i="1"/>
  <c r="I71" i="1"/>
  <c r="J71" i="1"/>
  <c r="K71" i="1"/>
  <c r="L71" i="1"/>
  <c r="M71" i="1"/>
  <c r="B76" i="1"/>
  <c r="C76" i="1"/>
  <c r="D76" i="1"/>
  <c r="E76" i="1"/>
  <c r="F76" i="1"/>
  <c r="G76" i="1"/>
  <c r="H76" i="1"/>
  <c r="I76" i="1"/>
  <c r="J76" i="1"/>
  <c r="K76" i="1"/>
  <c r="L76" i="1"/>
  <c r="M76" i="1"/>
  <c r="B78" i="1"/>
  <c r="C78" i="1"/>
  <c r="D78" i="1"/>
  <c r="E78" i="1"/>
  <c r="F78" i="1"/>
  <c r="G78" i="1"/>
  <c r="H78" i="1"/>
  <c r="I78" i="1"/>
  <c r="J78" i="1"/>
  <c r="K78" i="1"/>
  <c r="L78" i="1"/>
  <c r="M78" i="1"/>
  <c r="B84" i="1"/>
  <c r="C84" i="1"/>
  <c r="D84" i="1"/>
  <c r="E84" i="1"/>
  <c r="F84" i="1"/>
  <c r="G84" i="1"/>
  <c r="H84" i="1"/>
  <c r="I84" i="1"/>
  <c r="J84" i="1"/>
  <c r="K84" i="1"/>
  <c r="L84" i="1"/>
  <c r="M84" i="1"/>
  <c r="B88" i="1"/>
  <c r="C88" i="1"/>
  <c r="D88" i="1"/>
  <c r="E88" i="1"/>
  <c r="F88" i="1"/>
  <c r="G88" i="1"/>
  <c r="H88" i="1"/>
  <c r="I88" i="1"/>
  <c r="J88" i="1"/>
  <c r="K88" i="1"/>
  <c r="L88" i="1"/>
  <c r="M88" i="1"/>
  <c r="B92" i="1"/>
  <c r="C92" i="1"/>
  <c r="D92" i="1"/>
  <c r="E92" i="1"/>
  <c r="F92" i="1"/>
  <c r="G92" i="1"/>
  <c r="H92" i="1"/>
  <c r="I92" i="1"/>
  <c r="J92" i="1"/>
  <c r="K92" i="1"/>
  <c r="L92" i="1"/>
  <c r="M92" i="1"/>
  <c r="B98" i="1"/>
  <c r="C98" i="1"/>
  <c r="D98" i="1"/>
  <c r="E98" i="1"/>
  <c r="F98" i="1"/>
  <c r="G98" i="1"/>
  <c r="H98" i="1"/>
  <c r="I98" i="1"/>
  <c r="J98" i="1"/>
  <c r="K98" i="1"/>
  <c r="L98" i="1"/>
  <c r="M98" i="1"/>
  <c r="B105" i="1"/>
  <c r="C105" i="1"/>
  <c r="D105" i="1"/>
  <c r="E105" i="1"/>
  <c r="F105" i="1"/>
  <c r="G105" i="1"/>
  <c r="H105" i="1"/>
  <c r="I105" i="1"/>
  <c r="J105" i="1"/>
  <c r="K105" i="1"/>
  <c r="L105" i="1"/>
  <c r="M105" i="1"/>
  <c r="B109" i="1"/>
  <c r="C109" i="1"/>
  <c r="D109" i="1"/>
  <c r="E109" i="1"/>
  <c r="F109" i="1"/>
  <c r="G109" i="1"/>
  <c r="H109" i="1"/>
  <c r="I109" i="1"/>
  <c r="J109" i="1"/>
  <c r="K109" i="1"/>
  <c r="L109" i="1"/>
  <c r="M109" i="1"/>
  <c r="B113" i="1"/>
  <c r="C113" i="1"/>
  <c r="D113" i="1"/>
  <c r="E113" i="1"/>
  <c r="F113" i="1"/>
  <c r="G113" i="1"/>
  <c r="H113" i="1"/>
  <c r="I113" i="1"/>
  <c r="J113" i="1"/>
  <c r="K113" i="1"/>
  <c r="L113" i="1"/>
  <c r="M113" i="1"/>
  <c r="B7" i="1"/>
  <c r="C7" i="1"/>
  <c r="D7" i="1"/>
  <c r="E7" i="1"/>
  <c r="F7" i="1"/>
  <c r="G7" i="1"/>
  <c r="H7" i="1"/>
  <c r="I7" i="1"/>
  <c r="J7" i="1"/>
  <c r="K7" i="1"/>
  <c r="B9" i="1"/>
  <c r="C9" i="1"/>
  <c r="D9" i="1"/>
  <c r="E9" i="1"/>
  <c r="F9" i="1"/>
  <c r="G9" i="1"/>
  <c r="H9" i="1"/>
  <c r="I9" i="1"/>
  <c r="J9" i="1"/>
  <c r="K9" i="1"/>
  <c r="B11" i="1"/>
  <c r="C11" i="1"/>
  <c r="D11" i="1"/>
  <c r="E11" i="1"/>
  <c r="F11" i="1"/>
  <c r="G11" i="1"/>
  <c r="H11" i="1"/>
  <c r="I11" i="1"/>
  <c r="J11" i="1"/>
  <c r="K11" i="1"/>
  <c r="B16" i="1"/>
  <c r="C16" i="1"/>
  <c r="D16" i="1"/>
  <c r="E16" i="1"/>
  <c r="F16" i="1"/>
  <c r="G16" i="1"/>
  <c r="H16" i="1"/>
  <c r="I16" i="1"/>
  <c r="J16" i="1"/>
  <c r="K16" i="1"/>
  <c r="B18" i="1"/>
  <c r="C18" i="1"/>
  <c r="D18" i="1"/>
  <c r="E18" i="1"/>
  <c r="F18" i="1"/>
  <c r="G18" i="1"/>
  <c r="H18" i="1"/>
  <c r="I18" i="1"/>
  <c r="J18" i="1"/>
  <c r="K18" i="1"/>
  <c r="B24" i="1"/>
  <c r="C24" i="1"/>
  <c r="D24" i="1"/>
  <c r="E24" i="1"/>
  <c r="F24" i="1"/>
  <c r="G24" i="1"/>
  <c r="H24" i="1"/>
  <c r="I24" i="1"/>
  <c r="J24" i="1"/>
  <c r="K24" i="1"/>
  <c r="B28" i="1"/>
  <c r="C28" i="1"/>
  <c r="D28" i="1"/>
  <c r="E28" i="1"/>
  <c r="F28" i="1"/>
  <c r="G28" i="1"/>
  <c r="H28" i="1"/>
  <c r="I28" i="1"/>
  <c r="J28" i="1"/>
  <c r="K28" i="1"/>
  <c r="B32" i="1"/>
  <c r="C32" i="1"/>
  <c r="D32" i="1"/>
  <c r="E32" i="1"/>
  <c r="F32" i="1"/>
  <c r="G32" i="1"/>
  <c r="H32" i="1"/>
  <c r="I32" i="1"/>
  <c r="J32" i="1"/>
  <c r="K32" i="1"/>
  <c r="B38" i="1"/>
  <c r="C38" i="1"/>
  <c r="D38" i="1"/>
  <c r="E38" i="1"/>
  <c r="F38" i="1"/>
  <c r="G38" i="1"/>
  <c r="H38" i="1"/>
  <c r="I38" i="1"/>
  <c r="J38" i="1"/>
  <c r="K38" i="1"/>
  <c r="B45" i="1"/>
  <c r="C45" i="1"/>
  <c r="D45" i="1"/>
  <c r="E45" i="1"/>
  <c r="F45" i="1"/>
  <c r="G45" i="1"/>
  <c r="H45" i="1"/>
  <c r="I45" i="1"/>
  <c r="J45" i="1"/>
  <c r="K45" i="1"/>
  <c r="B49" i="1"/>
  <c r="C49" i="1"/>
  <c r="D49" i="1"/>
  <c r="E49" i="1"/>
  <c r="F49" i="1"/>
  <c r="G49" i="1"/>
  <c r="H49" i="1"/>
  <c r="I49" i="1"/>
  <c r="J49" i="1"/>
  <c r="K49" i="1"/>
  <c r="B53" i="1"/>
  <c r="C53" i="1"/>
  <c r="D53" i="1"/>
  <c r="E53" i="1"/>
  <c r="F53" i="1"/>
  <c r="G53" i="1"/>
  <c r="H53" i="1"/>
  <c r="I53" i="1"/>
  <c r="J53" i="1"/>
  <c r="K53" i="1"/>
  <c r="F161" i="1" l="1"/>
  <c r="D122" i="1"/>
  <c r="F139" i="1"/>
  <c r="H122" i="1"/>
  <c r="H121" i="1" s="1"/>
  <c r="L122" i="1"/>
  <c r="L121" i="1" s="1"/>
  <c r="M139" i="1"/>
  <c r="F122" i="1"/>
  <c r="F121" i="1" s="1"/>
  <c r="C122" i="1"/>
  <c r="G122" i="1"/>
  <c r="E139" i="1"/>
  <c r="E121" i="1" s="1"/>
  <c r="H139" i="1"/>
  <c r="K122" i="1"/>
  <c r="K121" i="1" s="1"/>
  <c r="D139" i="1"/>
  <c r="C139" i="1"/>
  <c r="G139" i="1"/>
  <c r="B161" i="1"/>
  <c r="B139" i="1" s="1"/>
  <c r="B121" i="1" s="1"/>
  <c r="M121" i="1"/>
  <c r="I139" i="1"/>
  <c r="I121" i="1" s="1"/>
  <c r="J161" i="1"/>
  <c r="J139" i="1" s="1"/>
  <c r="J121" i="1" s="1"/>
  <c r="I66" i="1"/>
  <c r="I104" i="1"/>
  <c r="L66" i="1"/>
  <c r="J83" i="1"/>
  <c r="K75" i="1"/>
  <c r="C75" i="1"/>
  <c r="D66" i="1"/>
  <c r="L104" i="1"/>
  <c r="H104" i="1"/>
  <c r="D104" i="1"/>
  <c r="M83" i="1"/>
  <c r="I83" i="1"/>
  <c r="E83" i="1"/>
  <c r="J75" i="1"/>
  <c r="F75" i="1"/>
  <c r="B75" i="1"/>
  <c r="K66" i="1"/>
  <c r="G66" i="1"/>
  <c r="C66" i="1"/>
  <c r="F83" i="1"/>
  <c r="K104" i="1"/>
  <c r="G104" i="1"/>
  <c r="C104" i="1"/>
  <c r="L83" i="1"/>
  <c r="L82" i="1" s="1"/>
  <c r="H83" i="1"/>
  <c r="D83" i="1"/>
  <c r="D82" i="1" s="1"/>
  <c r="M75" i="1"/>
  <c r="I75" i="1"/>
  <c r="E75" i="1"/>
  <c r="J66" i="1"/>
  <c r="J65" i="1" s="1"/>
  <c r="F66" i="1"/>
  <c r="F65" i="1" s="1"/>
  <c r="B66" i="1"/>
  <c r="B65" i="1" s="1"/>
  <c r="B83" i="1"/>
  <c r="G75" i="1"/>
  <c r="G65" i="1" s="1"/>
  <c r="H66" i="1"/>
  <c r="J104" i="1"/>
  <c r="F104" i="1"/>
  <c r="B104" i="1"/>
  <c r="K83" i="1"/>
  <c r="G83" i="1"/>
  <c r="C83" i="1"/>
  <c r="L75" i="1"/>
  <c r="H75" i="1"/>
  <c r="D75" i="1"/>
  <c r="M66" i="1"/>
  <c r="E66" i="1"/>
  <c r="M104" i="1"/>
  <c r="E104" i="1"/>
  <c r="I15" i="1"/>
  <c r="E15" i="1"/>
  <c r="J44" i="1"/>
  <c r="I23" i="1"/>
  <c r="E23" i="1"/>
  <c r="K23" i="1"/>
  <c r="G23" i="1"/>
  <c r="C23" i="1"/>
  <c r="K15" i="1"/>
  <c r="G15" i="1"/>
  <c r="C15" i="1"/>
  <c r="J23" i="1"/>
  <c r="F23" i="1"/>
  <c r="B23" i="1"/>
  <c r="J15" i="1"/>
  <c r="F15" i="1"/>
  <c r="B15" i="1"/>
  <c r="H6" i="1"/>
  <c r="D6" i="1"/>
  <c r="K44" i="1"/>
  <c r="G44" i="1"/>
  <c r="C44" i="1"/>
  <c r="I6" i="1"/>
  <c r="E6" i="1"/>
  <c r="K6" i="1"/>
  <c r="K5" i="1" s="1"/>
  <c r="G6" i="1"/>
  <c r="G5" i="1" s="1"/>
  <c r="C6" i="1"/>
  <c r="C5" i="1" s="1"/>
  <c r="F44" i="1"/>
  <c r="B44" i="1"/>
  <c r="H44" i="1"/>
  <c r="D44" i="1"/>
  <c r="H23" i="1"/>
  <c r="D23" i="1"/>
  <c r="H15" i="1"/>
  <c r="D15" i="1"/>
  <c r="D5" i="1" s="1"/>
  <c r="J6" i="1"/>
  <c r="F6" i="1"/>
  <c r="B6" i="1"/>
  <c r="I44" i="1"/>
  <c r="E44" i="1"/>
  <c r="D121" i="1" l="1"/>
  <c r="C65" i="1"/>
  <c r="G121" i="1"/>
  <c r="C121" i="1"/>
  <c r="F22" i="1"/>
  <c r="E82" i="1"/>
  <c r="I65" i="1"/>
  <c r="J82" i="1"/>
  <c r="J64" i="1" s="1"/>
  <c r="E65" i="1"/>
  <c r="D65" i="1"/>
  <c r="D64" i="1" s="1"/>
  <c r="K22" i="1"/>
  <c r="K4" i="1" s="1"/>
  <c r="L65" i="1"/>
  <c r="M65" i="1"/>
  <c r="H82" i="1"/>
  <c r="E5" i="1"/>
  <c r="I82" i="1"/>
  <c r="I5" i="1"/>
  <c r="M82" i="1"/>
  <c r="G82" i="1"/>
  <c r="G64" i="1" s="1"/>
  <c r="K65" i="1"/>
  <c r="H65" i="1"/>
  <c r="F82" i="1"/>
  <c r="F64" i="1" s="1"/>
  <c r="B82" i="1"/>
  <c r="B64" i="1" s="1"/>
  <c r="L64" i="1"/>
  <c r="K82" i="1"/>
  <c r="I22" i="1"/>
  <c r="C82" i="1"/>
  <c r="C64" i="1" s="1"/>
  <c r="J5" i="1"/>
  <c r="H22" i="1"/>
  <c r="C22" i="1"/>
  <c r="C4" i="1" s="1"/>
  <c r="H5" i="1"/>
  <c r="F5" i="1"/>
  <c r="D22" i="1"/>
  <c r="D4" i="1" s="1"/>
  <c r="B22" i="1"/>
  <c r="G22" i="1"/>
  <c r="G4" i="1" s="1"/>
  <c r="J22" i="1"/>
  <c r="B5" i="1"/>
  <c r="E22" i="1"/>
  <c r="F4" i="1" l="1"/>
  <c r="I64" i="1"/>
  <c r="K64" i="1"/>
  <c r="H64" i="1"/>
  <c r="E64" i="1"/>
  <c r="I4" i="1"/>
  <c r="M64" i="1"/>
  <c r="E4" i="1"/>
  <c r="B4" i="1"/>
  <c r="J4" i="1"/>
  <c r="H4" i="1"/>
</calcChain>
</file>

<file path=xl/sharedStrings.xml><?xml version="1.0" encoding="utf-8"?>
<sst xmlns="http://schemas.openxmlformats.org/spreadsheetml/2006/main" count="177" uniqueCount="25">
  <si>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</si>
  <si>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</si>
  <si>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</si>
  <si>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</si>
  <si>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</si>
  <si>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</si>
  <si>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</si>
  <si>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</si>
  <si>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</si>
  <si>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</si>
  <si>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</si>
  <si>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</si>
  <si>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</si>
  <si>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</si>
  <si>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</si>
  <si>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</si>
  <si>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</si>
  <si>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</si>
  <si>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UAH, billion</t>
  </si>
  <si>
    <t>I Q</t>
  </si>
  <si>
    <t>II Q</t>
  </si>
  <si>
    <t>III Q</t>
  </si>
  <si>
    <t>IV Q</t>
  </si>
  <si>
    <t>* 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</si>
  <si>
    <t>Estimated Government Debt Repayment Profile for the years 2025-2050 under the existing agreements as of 01.11.2025*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</si>
</sst>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i/>
      <sz val="9"/>
      <color theme="1"/>
      <name val="Calibri"/>
      <family val="2"/>
      <charset val="204"/>
      <scheme val="minor"/>
    </font>
  </fonts>
  <fills count="5">
    <fill>
      <patternFill patternType="none"/>
    </fill>
    <fill>
      <patternFill patternType="gray125"/>
    </fill>
    <fill>
      <patternFill patternType="solid">
        <fgColor rgb="FF92D050"/>
        <bgColor indexed="64"/>
      </patternFill>
    </fill>
    <fill>
      <patternFill patternType="solid">
        <fgColor theme="8" tint="0.59999389629810485"/>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4">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3" xfId="0" applyNumberFormat="1" applyBorder="1"/>
    <xf numFmtId="49" fontId="0" fillId="0" borderId="3" xfId="0" applyNumberFormat="1" applyBorder="1" applyAlignment="1">
      <alignment horizontal="left" indent="3"/>
    </xf>
    <xf numFmtId="49" fontId="0" fillId="0" borderId="3" xfId="0" applyNumberFormat="1" applyBorder="1" applyAlignment="1">
      <alignment horizontal="left" indent="4"/>
    </xf>
    <xf numFmtId="4" fontId="0" fillId="2" borderId="3" xfId="0" applyNumberFormat="1" applyFill="1" applyBorder="1"/>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3" xfId="0" applyNumberFormat="1" applyBorder="1"/>
    <xf numFmtId="49" fontId="0" fillId="0" borderId="3" xfId="0" applyNumberFormat="1" applyBorder="1" applyAlignment="1">
      <alignment horizontal="left" indent="3"/>
    </xf>
    <xf numFmtId="49" fontId="0" fillId="0" borderId="3" xfId="0" applyNumberFormat="1" applyBorder="1" applyAlignment="1">
      <alignment horizontal="left" indent="4"/>
    </xf>
    <xf numFmtId="4" fontId="0" fillId="2" borderId="3" xfId="0" applyNumberFormat="1" applyFill="1" applyBorder="1"/>
    <xf numFmtId="0" fontId="0" fillId="0" borderId="0" xfId="0"/>
    <xf numFmtId="4" fontId="0" fillId="0" borderId="0" xfId="0" applyNumberFormat="1"/>
    <xf numFmtId="49" fontId="2" fillId="0" borderId="3" xfId="0" applyNumberFormat="1" applyFont="1" applyBorder="1"/>
    <xf numFmtId="4" fontId="2" fillId="0" borderId="3" xfId="0" applyNumberFormat="1" applyFont="1" applyBorder="1"/>
    <xf numFmtId="49" fontId="3" fillId="0" borderId="1" xfId="0" applyNumberFormat="1" applyFont="1" applyBorder="1" applyAlignment="1">
      <alignment horizontal="justify" wrapText="1"/>
    </xf>
    <xf numFmtId="49" fontId="3" fillId="0" borderId="0" xfId="0" applyNumberFormat="1" applyFont="1" applyAlignment="1">
      <alignment horizontal="justify" wrapText="1"/>
    </xf>
    <xf numFmtId="49" fontId="2" fillId="0" borderId="0" xfId="0" applyNumberFormat="1" applyFont="1" applyAlignment="1">
      <alignment horizontal="center"/>
    </xf>
    <xf numFmtId="4" fontId="2" fillId="0" borderId="2" xfId="0" applyNumberFormat="1" applyFont="1" applyBorder="1" applyAlignment="1">
      <alignment horizontal="right"/>
    </xf>
    <xf numFmtId="49" fontId="0" fillId="0" borderId="0" xfId="0" applyNumberFormat="1"/>
    <xf numFmtId="4" fontId="0" fillId="0" borderId="0" xfId="0" applyNumberFormat="1"/>
    <xf numFmtId="49" fontId="2" fillId="0" borderId="3" xfId="0" applyNumberFormat="1" applyFont="1" applyBorder="1"/>
    <xf numFmtId="4" fontId="2" fillId="0" borderId="3" xfId="0" applyNumberFormat="1" applyFont="1" applyBorder="1"/>
    <xf numFmtId="4" fontId="2" fillId="3" borderId="3" xfId="0" applyNumberFormat="1" applyFont="1" applyFill="1" applyBorder="1"/>
    <xf numFmtId="49" fontId="2" fillId="3" borderId="3" xfId="0" applyNumberFormat="1" applyFont="1" applyFill="1" applyBorder="1" applyAlignment="1">
      <alignment horizontal="left" indent="1"/>
    </xf>
    <xf numFmtId="49" fontId="2" fillId="0" borderId="3" xfId="0" applyNumberFormat="1" applyFont="1" applyBorder="1" applyAlignment="1">
      <alignment horizontal="center" vertical="center" wrapText="1"/>
    </xf>
    <xf numFmtId="49" fontId="2" fillId="4" borderId="3" xfId="0" applyNumberFormat="1" applyFont="1" applyFill="1" applyBorder="1" applyAlignment="1">
      <alignment horizontal="left" indent="2"/>
    </xf>
    <xf numFmtId="4" fontId="2" fillId="4" borderId="3" xfId="0" applyNumberFormat="1" applyFont="1" applyFill="1" applyBorder="1"/>
    <xf numFmtId="4" fontId="2" fillId="0" borderId="0" xfId="0" applyNumberFormat="1" applyFont="1" applyFill="1"/>
  </cellXfs>
  <cellStyles count="2">
    <cellStyle name="Звичайний" xfId="0" builtinId="0"/>
    <cellStyle name="Обычный 2" xfId="1" xr:uid="{DFFA04D7-8C71-422E-9576-B52FEA89C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4C01-F950-4350-93CA-F68E4EAE36FB}">
  <sheetPr>
    <outlinePr summaryBelow="0"/>
    <pageSetUpPr fitToPage="1"/>
  </sheetPr>
  <dimension ref="A1:AI177"/>
  <sheetViews>
    <sheetView tabSelected="1" topLeftCell="A7" zoomScale="85" zoomScaleNormal="85" workbookViewId="0">
      <selection activeCell="P61" sqref="P61"/>
    </sheetView>
  </sheetViews>
  <sheetFormatPr defaultRowHeight="15" outlineLevelRow="4" x14ac:dyDescent="0.25"/>
  <cols>
    <col min="1" max="1" width="25.7109375" style="1" bestFit="1" customWidth="1"/>
    <col min="2" max="5" width="9.140625" style="2"/>
    <col min="6" max="6" width="8.28515625" style="2" bestFit="1" customWidth="1"/>
    <col min="7" max="10" width="9.140625" style="2"/>
    <col min="11" max="35" width="8.28515625" style="2" bestFit="1" customWidth="1"/>
  </cols>
  <sheetData>
    <row r="1" spans="1:35" s="16" customFormat="1" x14ac:dyDescent="0.25">
      <c r="A1" s="22" t="s">
        <v>24</v>
      </c>
      <c r="B1" s="22"/>
      <c r="C1" s="22"/>
      <c r="D1" s="22"/>
      <c r="E1" s="22"/>
      <c r="F1" s="22"/>
      <c r="G1" s="22"/>
      <c r="H1" s="22"/>
      <c r="I1" s="22"/>
      <c r="J1" s="22"/>
      <c r="K1" s="22"/>
      <c r="L1" s="17"/>
      <c r="M1" s="17"/>
      <c r="N1" s="17"/>
      <c r="O1" s="17"/>
      <c r="P1" s="17"/>
      <c r="Q1" s="17"/>
      <c r="R1" s="17"/>
      <c r="S1" s="17"/>
      <c r="T1" s="17"/>
      <c r="U1" s="17"/>
      <c r="V1" s="17"/>
      <c r="W1" s="17"/>
      <c r="X1" s="17"/>
      <c r="Y1" s="17"/>
      <c r="Z1" s="17"/>
      <c r="AA1" s="17"/>
      <c r="AB1" s="17"/>
      <c r="AC1" s="17"/>
      <c r="AD1" s="17"/>
      <c r="AE1" s="17"/>
      <c r="AF1" s="17"/>
      <c r="AG1" s="17"/>
      <c r="AH1" s="17"/>
      <c r="AI1" s="17"/>
    </row>
    <row r="2" spans="1:35" s="16" customFormat="1" x14ac:dyDescent="0.25">
      <c r="A2" s="24"/>
      <c r="B2" s="25"/>
      <c r="C2" s="25"/>
      <c r="D2" s="25"/>
      <c r="E2" s="25"/>
      <c r="F2" s="25"/>
      <c r="G2" s="25"/>
      <c r="H2" s="25"/>
      <c r="I2" s="25"/>
      <c r="J2" s="23" t="s">
        <v>18</v>
      </c>
      <c r="K2" s="23"/>
      <c r="L2" s="17"/>
      <c r="M2" s="17"/>
      <c r="N2" s="17"/>
      <c r="O2" s="17"/>
      <c r="P2" s="17"/>
      <c r="Q2" s="17"/>
      <c r="R2" s="17"/>
      <c r="S2" s="17"/>
      <c r="T2" s="17"/>
      <c r="U2" s="17"/>
      <c r="V2" s="17"/>
      <c r="W2" s="17"/>
      <c r="X2" s="17"/>
      <c r="Y2" s="17"/>
      <c r="Z2" s="17"/>
      <c r="AA2" s="17"/>
      <c r="AB2" s="17"/>
      <c r="AC2" s="17"/>
      <c r="AD2" s="17"/>
      <c r="AE2" s="17"/>
      <c r="AF2" s="17"/>
      <c r="AG2" s="17"/>
      <c r="AH2" s="17"/>
      <c r="AI2" s="17"/>
    </row>
    <row r="3" spans="1:35" s="3" customFormat="1" x14ac:dyDescent="0.25">
      <c r="A3" s="30"/>
      <c r="B3" s="30" t="s">
        <v>19</v>
      </c>
      <c r="C3" s="30" t="s">
        <v>20</v>
      </c>
      <c r="D3" s="30" t="s">
        <v>21</v>
      </c>
      <c r="E3" s="30" t="s">
        <v>22</v>
      </c>
      <c r="F3" s="30">
        <v>2025</v>
      </c>
      <c r="G3" s="30" t="s">
        <v>19</v>
      </c>
      <c r="H3" s="30" t="s">
        <v>20</v>
      </c>
      <c r="I3" s="30" t="s">
        <v>21</v>
      </c>
      <c r="J3" s="30" t="s">
        <v>22</v>
      </c>
      <c r="K3" s="30">
        <v>2026</v>
      </c>
    </row>
    <row r="4" spans="1:35" x14ac:dyDescent="0.25">
      <c r="A4" s="18" t="s">
        <v>0</v>
      </c>
      <c r="B4" s="19">
        <f>B5+B22</f>
        <v>218.40153107711001</v>
      </c>
      <c r="C4" s="19">
        <f>C5+C22</f>
        <v>283.86174536472998</v>
      </c>
      <c r="D4" s="19">
        <f>D5+D22</f>
        <v>194.96615369381001</v>
      </c>
      <c r="E4" s="19">
        <f>E5+E22</f>
        <v>264.58785668463997</v>
      </c>
      <c r="F4" s="19">
        <f>F5+F22</f>
        <v>961.81728682029006</v>
      </c>
      <c r="G4" s="19">
        <f>G5+G22</f>
        <v>209.60945444292</v>
      </c>
      <c r="H4" s="19">
        <f>H5+H22</f>
        <v>267.79971801175998</v>
      </c>
      <c r="I4" s="19">
        <f>I5+I22</f>
        <v>240.14012056543999</v>
      </c>
      <c r="J4" s="19">
        <f>J5+J22</f>
        <v>222.07223767126999</v>
      </c>
      <c r="K4" s="19">
        <f>K5+K22</f>
        <v>939.62153069139003</v>
      </c>
      <c r="L4"/>
      <c r="M4"/>
      <c r="N4"/>
      <c r="O4"/>
      <c r="P4"/>
      <c r="Q4"/>
      <c r="R4"/>
      <c r="S4"/>
      <c r="T4"/>
      <c r="U4"/>
      <c r="V4"/>
      <c r="W4"/>
      <c r="X4"/>
      <c r="Y4"/>
      <c r="Z4"/>
      <c r="AA4"/>
      <c r="AB4"/>
      <c r="AC4"/>
      <c r="AD4"/>
      <c r="AE4"/>
      <c r="AF4"/>
      <c r="AG4"/>
      <c r="AH4"/>
      <c r="AI4"/>
    </row>
    <row r="5" spans="1:35" outlineLevel="1" x14ac:dyDescent="0.25">
      <c r="A5" s="29" t="s">
        <v>1</v>
      </c>
      <c r="B5" s="28">
        <f>B6+B15</f>
        <v>162.75084787505</v>
      </c>
      <c r="C5" s="28">
        <f>C6+C15</f>
        <v>218.47081931336999</v>
      </c>
      <c r="D5" s="28">
        <f>D6+D15</f>
        <v>152.18211146954002</v>
      </c>
      <c r="E5" s="28">
        <f>E6+E15</f>
        <v>211.41004067150999</v>
      </c>
      <c r="F5" s="28">
        <f>F6+F15</f>
        <v>744.81381932946999</v>
      </c>
      <c r="G5" s="28">
        <f>G6+G15</f>
        <v>139.12755380653999</v>
      </c>
      <c r="H5" s="28">
        <f>H6+H15</f>
        <v>200.84243831486</v>
      </c>
      <c r="I5" s="28">
        <f>I6+I15</f>
        <v>167.20274925902999</v>
      </c>
      <c r="J5" s="28">
        <f>J6+J15</f>
        <v>151.08936031466999</v>
      </c>
      <c r="K5" s="28">
        <f>K6+K15</f>
        <v>658.2621016951</v>
      </c>
      <c r="L5"/>
      <c r="M5"/>
      <c r="N5"/>
      <c r="O5"/>
      <c r="P5"/>
      <c r="Q5"/>
      <c r="R5"/>
      <c r="S5"/>
      <c r="T5"/>
      <c r="U5"/>
      <c r="V5"/>
      <c r="W5"/>
      <c r="X5"/>
      <c r="Y5"/>
      <c r="Z5"/>
      <c r="AA5"/>
      <c r="AB5"/>
      <c r="AC5"/>
      <c r="AD5"/>
      <c r="AE5"/>
      <c r="AF5"/>
      <c r="AG5"/>
      <c r="AH5"/>
      <c r="AI5"/>
    </row>
    <row r="6" spans="1:35" outlineLevel="2" x14ac:dyDescent="0.25">
      <c r="A6" s="31" t="s">
        <v>2</v>
      </c>
      <c r="B6" s="32">
        <f>B7+B9+B11</f>
        <v>35.878006927130002</v>
      </c>
      <c r="C6" s="32">
        <f>C7+C9+C11</f>
        <v>87.959922589249985</v>
      </c>
      <c r="D6" s="32">
        <f>D7+D9+D11</f>
        <v>44.701221791180004</v>
      </c>
      <c r="E6" s="32">
        <f>E7+E9+E11</f>
        <v>84.788504161150001</v>
      </c>
      <c r="F6" s="32">
        <f>F7+F9+F11</f>
        <v>253.32765546870999</v>
      </c>
      <c r="G6" s="32">
        <f>G7+G9+G11</f>
        <v>35.455350849979993</v>
      </c>
      <c r="H6" s="32">
        <f>H7+H9+H11</f>
        <v>91.797119741100005</v>
      </c>
      <c r="I6" s="32">
        <f>I7+I9+I11</f>
        <v>47.854136426060002</v>
      </c>
      <c r="J6" s="32">
        <f>J7+J9+J11</f>
        <v>73.049517184989995</v>
      </c>
      <c r="K6" s="32">
        <f>K7+K9+K11</f>
        <v>248.15612420213</v>
      </c>
      <c r="L6"/>
      <c r="M6"/>
      <c r="N6"/>
      <c r="O6"/>
      <c r="P6"/>
      <c r="Q6"/>
      <c r="R6"/>
      <c r="S6"/>
      <c r="T6"/>
      <c r="U6"/>
      <c r="V6"/>
      <c r="W6"/>
      <c r="X6"/>
      <c r="Y6"/>
      <c r="Z6"/>
      <c r="AA6"/>
      <c r="AB6"/>
      <c r="AC6"/>
      <c r="AD6"/>
      <c r="AE6"/>
      <c r="AF6"/>
      <c r="AG6"/>
      <c r="AH6"/>
      <c r="AI6"/>
    </row>
    <row r="7" spans="1:35" outlineLevel="3" collapsed="1" x14ac:dyDescent="0.25">
      <c r="A7" s="5" t="s">
        <v>3</v>
      </c>
      <c r="B7" s="4">
        <f>SUM(B8:B8)</f>
        <v>1.793561607E-2</v>
      </c>
      <c r="C7" s="4">
        <f>SUM(C8:C8)</f>
        <v>1.7722743860000001E-2</v>
      </c>
      <c r="D7" s="4">
        <f>SUM(D8:D8)</f>
        <v>1.7500813260000001E-2</v>
      </c>
      <c r="E7" s="4">
        <f>SUM(E8:E8)</f>
        <v>1.7084127229999999E-2</v>
      </c>
      <c r="F7" s="4">
        <f>SUM(F8:F8)</f>
        <v>7.0243300420000002E-2</v>
      </c>
      <c r="G7" s="4">
        <f>SUM(G8:G8)</f>
        <v>1.6305105520000002E-2</v>
      </c>
      <c r="H7" s="4">
        <f>SUM(H8:H8)</f>
        <v>1.6074116520000001E-2</v>
      </c>
      <c r="I7" s="4">
        <f>SUM(I8:I8)</f>
        <v>1.583406914E-2</v>
      </c>
      <c r="J7" s="4">
        <f>SUM(J8:J8)</f>
        <v>1.541738311E-2</v>
      </c>
      <c r="K7" s="4">
        <f>SUM(K8:K8)</f>
        <v>6.3630674289999994E-2</v>
      </c>
      <c r="L7"/>
      <c r="M7"/>
      <c r="N7"/>
      <c r="O7"/>
      <c r="P7"/>
      <c r="Q7"/>
      <c r="R7"/>
      <c r="S7"/>
      <c r="T7"/>
      <c r="U7"/>
      <c r="V7"/>
      <c r="W7"/>
      <c r="X7"/>
      <c r="Y7"/>
      <c r="Z7"/>
      <c r="AA7"/>
      <c r="AB7"/>
      <c r="AC7"/>
      <c r="AD7"/>
      <c r="AE7"/>
      <c r="AF7"/>
      <c r="AG7"/>
      <c r="AH7"/>
      <c r="AI7"/>
    </row>
    <row r="8" spans="1:35" hidden="1" outlineLevel="4" x14ac:dyDescent="0.25">
      <c r="A8" s="6" t="s">
        <v>4</v>
      </c>
      <c r="B8" s="4">
        <v>1.793561607E-2</v>
      </c>
      <c r="C8" s="4">
        <v>1.7722743860000001E-2</v>
      </c>
      <c r="D8" s="4">
        <v>1.7500813260000001E-2</v>
      </c>
      <c r="E8" s="4">
        <v>1.7084127229999999E-2</v>
      </c>
      <c r="F8" s="4">
        <v>7.0243300420000002E-2</v>
      </c>
      <c r="G8" s="4">
        <v>1.6305105520000002E-2</v>
      </c>
      <c r="H8" s="4">
        <v>1.6074116520000001E-2</v>
      </c>
      <c r="I8" s="4">
        <v>1.583406914E-2</v>
      </c>
      <c r="J8" s="4">
        <v>1.541738311E-2</v>
      </c>
      <c r="K8" s="4">
        <v>6.3630674289999994E-2</v>
      </c>
      <c r="L8"/>
      <c r="M8"/>
      <c r="N8"/>
      <c r="O8"/>
      <c r="P8"/>
      <c r="Q8"/>
      <c r="R8"/>
      <c r="S8"/>
      <c r="T8"/>
      <c r="U8"/>
      <c r="V8"/>
      <c r="W8"/>
      <c r="X8"/>
      <c r="Y8"/>
      <c r="Z8"/>
      <c r="AA8"/>
      <c r="AB8"/>
      <c r="AC8"/>
      <c r="AD8"/>
      <c r="AE8"/>
      <c r="AF8"/>
      <c r="AG8"/>
      <c r="AH8"/>
      <c r="AI8"/>
    </row>
    <row r="9" spans="1:35" outlineLevel="3" collapsed="1" x14ac:dyDescent="0.25">
      <c r="A9" s="5" t="s">
        <v>5</v>
      </c>
      <c r="B9" s="4">
        <f>SUM(B10:B10)</f>
        <v>0</v>
      </c>
      <c r="C9" s="4">
        <f>SUM(C10:C10)</f>
        <v>3.2950000000000001E-5</v>
      </c>
      <c r="D9" s="4">
        <f>SUM(D10:D10)</f>
        <v>3.0199999999999999E-5</v>
      </c>
      <c r="E9" s="4">
        <f>SUM(E10:E10)</f>
        <v>9.6974999999999999E-5</v>
      </c>
      <c r="F9" s="4">
        <f>SUM(F10:F10)</f>
        <v>1.60125E-4</v>
      </c>
      <c r="G9" s="4">
        <f>SUM(G10:G10)</f>
        <v>0</v>
      </c>
      <c r="H9" s="4">
        <f>SUM(H10:H10)</f>
        <v>8.0000000000000007E-5</v>
      </c>
      <c r="I9" s="4">
        <f>SUM(I10:I10)</f>
        <v>8.0000000000000007E-5</v>
      </c>
      <c r="J9" s="4">
        <f>SUM(J10:J10)</f>
        <v>1.7312499999999999E-4</v>
      </c>
      <c r="K9" s="4">
        <f>SUM(K10:K10)</f>
        <v>3.3312499999999998E-4</v>
      </c>
      <c r="L9"/>
      <c r="M9"/>
      <c r="N9"/>
      <c r="O9"/>
      <c r="P9"/>
      <c r="Q9"/>
      <c r="R9"/>
      <c r="S9"/>
      <c r="T9"/>
      <c r="U9"/>
      <c r="V9"/>
      <c r="W9"/>
      <c r="X9"/>
      <c r="Y9"/>
      <c r="Z9"/>
      <c r="AA9"/>
      <c r="AB9"/>
      <c r="AC9"/>
      <c r="AD9"/>
      <c r="AE9"/>
      <c r="AF9"/>
      <c r="AG9"/>
      <c r="AH9"/>
      <c r="AI9"/>
    </row>
    <row r="10" spans="1:35" hidden="1" outlineLevel="4" x14ac:dyDescent="0.25">
      <c r="A10" s="6" t="s">
        <v>4</v>
      </c>
      <c r="B10" s="4"/>
      <c r="C10" s="4">
        <v>3.2950000000000001E-5</v>
      </c>
      <c r="D10" s="4">
        <v>3.0199999999999999E-5</v>
      </c>
      <c r="E10" s="4">
        <v>9.6974999999999999E-5</v>
      </c>
      <c r="F10" s="4">
        <v>1.60125E-4</v>
      </c>
      <c r="G10" s="4"/>
      <c r="H10" s="4">
        <v>8.0000000000000007E-5</v>
      </c>
      <c r="I10" s="4">
        <v>8.0000000000000007E-5</v>
      </c>
      <c r="J10" s="4">
        <v>1.7312499999999999E-4</v>
      </c>
      <c r="K10" s="4">
        <v>3.3312499999999998E-4</v>
      </c>
      <c r="L10"/>
      <c r="M10"/>
      <c r="N10"/>
      <c r="O10"/>
      <c r="P10"/>
      <c r="Q10"/>
      <c r="R10"/>
      <c r="S10"/>
      <c r="T10"/>
      <c r="U10"/>
      <c r="V10"/>
      <c r="W10"/>
      <c r="X10"/>
      <c r="Y10"/>
      <c r="Z10"/>
      <c r="AA10"/>
      <c r="AB10"/>
      <c r="AC10"/>
      <c r="AD10"/>
      <c r="AE10"/>
      <c r="AF10"/>
      <c r="AG10"/>
      <c r="AH10"/>
      <c r="AI10"/>
    </row>
    <row r="11" spans="1:35" outlineLevel="3" collapsed="1" x14ac:dyDescent="0.25">
      <c r="A11" s="5" t="s">
        <v>6</v>
      </c>
      <c r="B11" s="4">
        <f>SUM(B12:B14)</f>
        <v>35.860071311060004</v>
      </c>
      <c r="C11" s="4">
        <f>SUM(C12:C14)</f>
        <v>87.942166895389988</v>
      </c>
      <c r="D11" s="4">
        <f>SUM(D12:D14)</f>
        <v>44.683690777920006</v>
      </c>
      <c r="E11" s="4">
        <f>SUM(E12:E14)</f>
        <v>84.771323058920004</v>
      </c>
      <c r="F11" s="4">
        <f>SUM(F12:F14)</f>
        <v>253.25725204328998</v>
      </c>
      <c r="G11" s="4">
        <f>SUM(G12:G14)</f>
        <v>35.439045744459996</v>
      </c>
      <c r="H11" s="4">
        <f>SUM(H12:H14)</f>
        <v>91.780965624580006</v>
      </c>
      <c r="I11" s="4">
        <f>SUM(I12:I14)</f>
        <v>47.838222356919999</v>
      </c>
      <c r="J11" s="4">
        <f>SUM(J12:J14)</f>
        <v>73.03392667688</v>
      </c>
      <c r="K11" s="4">
        <f>SUM(K12:K14)</f>
        <v>248.09216040283999</v>
      </c>
      <c r="L11"/>
      <c r="M11"/>
      <c r="N11"/>
      <c r="O11"/>
      <c r="P11"/>
      <c r="Q11"/>
      <c r="R11"/>
      <c r="S11"/>
      <c r="T11"/>
      <c r="U11"/>
      <c r="V11"/>
      <c r="W11"/>
      <c r="X11"/>
      <c r="Y11"/>
      <c r="Z11"/>
      <c r="AA11"/>
      <c r="AB11"/>
      <c r="AC11"/>
      <c r="AD11"/>
      <c r="AE11"/>
      <c r="AF11"/>
      <c r="AG11"/>
      <c r="AH11"/>
      <c r="AI11"/>
    </row>
    <row r="12" spans="1:35" hidden="1" outlineLevel="4" x14ac:dyDescent="0.25">
      <c r="A12" s="6" t="s">
        <v>7</v>
      </c>
      <c r="B12" s="4">
        <v>0.22206800082</v>
      </c>
      <c r="C12" s="4">
        <v>0.14594527767000001</v>
      </c>
      <c r="D12" s="4">
        <v>0.39573890345000001</v>
      </c>
      <c r="E12" s="4">
        <v>0.42775935671999998</v>
      </c>
      <c r="F12" s="4">
        <v>1.1915115386599999</v>
      </c>
      <c r="G12" s="4">
        <v>6.3459252359999996E-2</v>
      </c>
      <c r="H12" s="4">
        <v>0.15098387332999999</v>
      </c>
      <c r="I12" s="4">
        <v>0.35251101357999998</v>
      </c>
      <c r="J12" s="4"/>
      <c r="K12" s="4">
        <v>0.56695413927000005</v>
      </c>
      <c r="L12"/>
      <c r="M12"/>
      <c r="N12"/>
      <c r="O12"/>
      <c r="P12"/>
      <c r="Q12"/>
      <c r="R12"/>
      <c r="S12"/>
      <c r="T12"/>
      <c r="U12"/>
      <c r="V12"/>
      <c r="W12"/>
      <c r="X12"/>
      <c r="Y12"/>
      <c r="Z12"/>
      <c r="AA12"/>
      <c r="AB12"/>
      <c r="AC12"/>
      <c r="AD12"/>
      <c r="AE12"/>
      <c r="AF12"/>
      <c r="AG12"/>
      <c r="AH12"/>
      <c r="AI12"/>
    </row>
    <row r="13" spans="1:35" hidden="1" outlineLevel="4" x14ac:dyDescent="0.25">
      <c r="A13" s="6" t="s">
        <v>4</v>
      </c>
      <c r="B13" s="4">
        <v>33.988348665810001</v>
      </c>
      <c r="C13" s="4">
        <v>86.664386276659997</v>
      </c>
      <c r="D13" s="4">
        <v>42.99038800764</v>
      </c>
      <c r="E13" s="4">
        <v>83.129918442120001</v>
      </c>
      <c r="F13" s="4">
        <v>246.77304139223</v>
      </c>
      <c r="G13" s="4">
        <v>34.336484230849997</v>
      </c>
      <c r="H13" s="4">
        <v>90.608417795890006</v>
      </c>
      <c r="I13" s="4">
        <v>46.91343458155</v>
      </c>
      <c r="J13" s="4">
        <v>72.377331927650005</v>
      </c>
      <c r="K13" s="4">
        <v>244.23566853593999</v>
      </c>
      <c r="L13"/>
      <c r="M13"/>
      <c r="N13"/>
      <c r="O13"/>
      <c r="P13"/>
      <c r="Q13"/>
      <c r="R13"/>
      <c r="S13"/>
      <c r="T13"/>
      <c r="U13"/>
      <c r="V13"/>
      <c r="W13"/>
      <c r="X13"/>
      <c r="Y13"/>
      <c r="Z13"/>
      <c r="AA13"/>
      <c r="AB13"/>
      <c r="AC13"/>
      <c r="AD13"/>
      <c r="AE13"/>
      <c r="AF13"/>
      <c r="AG13"/>
      <c r="AH13"/>
      <c r="AI13"/>
    </row>
    <row r="14" spans="1:35" hidden="1" outlineLevel="4" x14ac:dyDescent="0.25">
      <c r="A14" s="6" t="s">
        <v>8</v>
      </c>
      <c r="B14" s="4">
        <v>1.64965464443</v>
      </c>
      <c r="C14" s="4">
        <v>1.1318353410599999</v>
      </c>
      <c r="D14" s="4">
        <v>1.29756386683</v>
      </c>
      <c r="E14" s="4">
        <v>1.2136452600800001</v>
      </c>
      <c r="F14" s="4">
        <v>5.2926991124000002</v>
      </c>
      <c r="G14" s="4">
        <v>1.03910226125</v>
      </c>
      <c r="H14" s="4">
        <v>1.02156395536</v>
      </c>
      <c r="I14" s="4">
        <v>0.57227676178999998</v>
      </c>
      <c r="J14" s="4">
        <v>0.65659474923000005</v>
      </c>
      <c r="K14" s="4">
        <v>3.28953772763</v>
      </c>
      <c r="L14"/>
      <c r="M14"/>
      <c r="N14"/>
      <c r="O14"/>
      <c r="P14"/>
      <c r="Q14"/>
      <c r="R14"/>
      <c r="S14"/>
      <c r="T14"/>
      <c r="U14"/>
      <c r="V14"/>
      <c r="W14"/>
      <c r="X14"/>
      <c r="Y14"/>
      <c r="Z14"/>
      <c r="AA14"/>
      <c r="AB14"/>
      <c r="AC14"/>
      <c r="AD14"/>
      <c r="AE14"/>
      <c r="AF14"/>
      <c r="AG14"/>
      <c r="AH14"/>
      <c r="AI14"/>
    </row>
    <row r="15" spans="1:35" outlineLevel="2" x14ac:dyDescent="0.25">
      <c r="A15" s="31" t="s">
        <v>9</v>
      </c>
      <c r="B15" s="32">
        <f>B16+B18</f>
        <v>126.87284094792</v>
      </c>
      <c r="C15" s="32">
        <f>C16+C18</f>
        <v>130.51089672412002</v>
      </c>
      <c r="D15" s="32">
        <f>D16+D18</f>
        <v>107.48088967836</v>
      </c>
      <c r="E15" s="32">
        <f>E16+E18</f>
        <v>126.62153651035999</v>
      </c>
      <c r="F15" s="32">
        <f>F16+F18</f>
        <v>491.48616386075997</v>
      </c>
      <c r="G15" s="32">
        <f>G16+G18</f>
        <v>103.67220295655999</v>
      </c>
      <c r="H15" s="32">
        <f>H16+H18</f>
        <v>109.04531857376</v>
      </c>
      <c r="I15" s="32">
        <f>I16+I18</f>
        <v>119.34861283296999</v>
      </c>
      <c r="J15" s="32">
        <f>J16+J18</f>
        <v>78.039843129679994</v>
      </c>
      <c r="K15" s="32">
        <f>K16+K18</f>
        <v>410.10597749296994</v>
      </c>
      <c r="L15"/>
      <c r="M15"/>
      <c r="N15"/>
      <c r="O15"/>
      <c r="P15"/>
      <c r="Q15"/>
      <c r="R15"/>
      <c r="S15"/>
      <c r="T15"/>
      <c r="U15"/>
      <c r="V15"/>
      <c r="W15"/>
      <c r="X15"/>
      <c r="Y15"/>
      <c r="Z15"/>
      <c r="AA15"/>
      <c r="AB15"/>
      <c r="AC15"/>
      <c r="AD15"/>
      <c r="AE15"/>
      <c r="AF15"/>
      <c r="AG15"/>
      <c r="AH15"/>
      <c r="AI15"/>
    </row>
    <row r="16" spans="1:35" outlineLevel="3" collapsed="1" x14ac:dyDescent="0.25">
      <c r="A16" s="5" t="s">
        <v>3</v>
      </c>
      <c r="B16" s="4">
        <f>SUM(B17:B17)</f>
        <v>3.3063130619999999E-2</v>
      </c>
      <c r="C16" s="4">
        <f>SUM(C17:C17)</f>
        <v>3.3063130619999999E-2</v>
      </c>
      <c r="D16" s="4">
        <f>SUM(D17:D17)</f>
        <v>3.3063130619999999E-2</v>
      </c>
      <c r="E16" s="4">
        <f>SUM(E17:E17)</f>
        <v>3.3063130619999999E-2</v>
      </c>
      <c r="F16" s="4">
        <f>SUM(F17:F17)</f>
        <v>0.13225252248</v>
      </c>
      <c r="G16" s="4">
        <f>SUM(G17:G17)</f>
        <v>3.3063130619999999E-2</v>
      </c>
      <c r="H16" s="4">
        <f>SUM(H17:H17)</f>
        <v>3.3063130619999999E-2</v>
      </c>
      <c r="I16" s="4">
        <f>SUM(I17:I17)</f>
        <v>3.3063130619999999E-2</v>
      </c>
      <c r="J16" s="4">
        <f>SUM(J17:J17)</f>
        <v>3.3063130619999999E-2</v>
      </c>
      <c r="K16" s="4">
        <f>SUM(K17:K17)</f>
        <v>0.13225252248</v>
      </c>
      <c r="L16"/>
      <c r="M16"/>
      <c r="N16"/>
      <c r="O16"/>
      <c r="P16"/>
      <c r="Q16"/>
      <c r="R16"/>
      <c r="S16"/>
      <c r="T16"/>
      <c r="U16"/>
      <c r="V16"/>
      <c r="W16"/>
      <c r="X16"/>
      <c r="Y16"/>
      <c r="Z16"/>
      <c r="AA16"/>
      <c r="AB16"/>
      <c r="AC16"/>
      <c r="AD16"/>
      <c r="AE16"/>
      <c r="AF16"/>
      <c r="AG16"/>
      <c r="AH16"/>
      <c r="AI16"/>
    </row>
    <row r="17" spans="1:35" hidden="1" outlineLevel="4" x14ac:dyDescent="0.25">
      <c r="A17" s="6" t="s">
        <v>4</v>
      </c>
      <c r="B17" s="4">
        <v>3.3063130619999999E-2</v>
      </c>
      <c r="C17" s="4">
        <v>3.3063130619999999E-2</v>
      </c>
      <c r="D17" s="4">
        <v>3.3063130619999999E-2</v>
      </c>
      <c r="E17" s="4">
        <v>3.3063130619999999E-2</v>
      </c>
      <c r="F17" s="4">
        <v>0.13225252248</v>
      </c>
      <c r="G17" s="4">
        <v>3.3063130619999999E-2</v>
      </c>
      <c r="H17" s="4">
        <v>3.3063130619999999E-2</v>
      </c>
      <c r="I17" s="4">
        <v>3.3063130619999999E-2</v>
      </c>
      <c r="J17" s="4">
        <v>3.3063130619999999E-2</v>
      </c>
      <c r="K17" s="4">
        <v>0.13225252248</v>
      </c>
      <c r="L17"/>
      <c r="M17"/>
      <c r="N17"/>
      <c r="O17"/>
      <c r="P17"/>
      <c r="Q17"/>
      <c r="R17"/>
      <c r="S17"/>
      <c r="T17"/>
      <c r="U17"/>
      <c r="V17"/>
      <c r="W17"/>
      <c r="X17"/>
      <c r="Y17"/>
      <c r="Z17"/>
      <c r="AA17"/>
      <c r="AB17"/>
      <c r="AC17"/>
      <c r="AD17"/>
      <c r="AE17"/>
      <c r="AF17"/>
      <c r="AG17"/>
      <c r="AH17"/>
      <c r="AI17"/>
    </row>
    <row r="18" spans="1:35" outlineLevel="3" collapsed="1" x14ac:dyDescent="0.25">
      <c r="A18" s="5" t="s">
        <v>6</v>
      </c>
      <c r="B18" s="4">
        <f>SUM(B19:B21)</f>
        <v>126.8397778173</v>
      </c>
      <c r="C18" s="4">
        <f>SUM(C19:C21)</f>
        <v>130.47783359350001</v>
      </c>
      <c r="D18" s="4">
        <f>SUM(D19:D21)</f>
        <v>107.44782654774001</v>
      </c>
      <c r="E18" s="4">
        <f>SUM(E19:E21)</f>
        <v>126.58847337973999</v>
      </c>
      <c r="F18" s="4">
        <f>SUM(F19:F21)</f>
        <v>491.35391133828</v>
      </c>
      <c r="G18" s="4">
        <f>SUM(G19:G21)</f>
        <v>103.63913982593999</v>
      </c>
      <c r="H18" s="4">
        <f>SUM(H19:H21)</f>
        <v>109.01225544314001</v>
      </c>
      <c r="I18" s="4">
        <f>SUM(I19:I21)</f>
        <v>119.31554970235</v>
      </c>
      <c r="J18" s="4">
        <f>SUM(J19:J21)</f>
        <v>78.006779999060001</v>
      </c>
      <c r="K18" s="4">
        <f>SUM(K19:K21)</f>
        <v>409.97372497048997</v>
      </c>
      <c r="L18"/>
      <c r="M18"/>
      <c r="N18"/>
      <c r="O18"/>
      <c r="P18"/>
      <c r="Q18"/>
      <c r="R18"/>
      <c r="S18"/>
      <c r="T18"/>
      <c r="U18"/>
      <c r="V18"/>
      <c r="W18"/>
      <c r="X18"/>
      <c r="Y18"/>
      <c r="Z18"/>
      <c r="AA18"/>
      <c r="AB18"/>
      <c r="AC18"/>
      <c r="AD18"/>
      <c r="AE18"/>
      <c r="AF18"/>
      <c r="AG18"/>
      <c r="AH18"/>
      <c r="AI18"/>
    </row>
    <row r="19" spans="1:35" hidden="1" outlineLevel="4" x14ac:dyDescent="0.25">
      <c r="A19" s="6" t="s">
        <v>7</v>
      </c>
      <c r="B19" s="4">
        <v>14.4569824045</v>
      </c>
      <c r="C19" s="4">
        <v>7.1878793180000002</v>
      </c>
      <c r="D19" s="4">
        <v>13.37682318045</v>
      </c>
      <c r="E19" s="4"/>
      <c r="F19" s="4">
        <v>35.02168490295</v>
      </c>
      <c r="G19" s="4"/>
      <c r="H19" s="4">
        <v>9.3199921810999999</v>
      </c>
      <c r="I19" s="4">
        <v>18.207056702349998</v>
      </c>
      <c r="J19" s="4"/>
      <c r="K19" s="4">
        <v>27.52704888345</v>
      </c>
      <c r="L19"/>
      <c r="M19"/>
      <c r="N19"/>
      <c r="O19"/>
      <c r="P19"/>
      <c r="Q19"/>
      <c r="R19"/>
      <c r="S19"/>
      <c r="T19"/>
      <c r="U19"/>
      <c r="V19"/>
      <c r="W19"/>
      <c r="X19"/>
      <c r="Y19"/>
      <c r="Z19"/>
      <c r="AA19"/>
      <c r="AB19"/>
      <c r="AC19"/>
      <c r="AD19"/>
      <c r="AE19"/>
      <c r="AF19"/>
      <c r="AG19"/>
      <c r="AH19"/>
      <c r="AI19"/>
    </row>
    <row r="20" spans="1:35" hidden="1" outlineLevel="4" x14ac:dyDescent="0.25">
      <c r="A20" s="6" t="s">
        <v>4</v>
      </c>
      <c r="B20" s="4">
        <v>84.303921000000003</v>
      </c>
      <c r="C20" s="4">
        <v>111.618149</v>
      </c>
      <c r="D20" s="4">
        <v>51.27758</v>
      </c>
      <c r="E20" s="4">
        <v>87.385413354999997</v>
      </c>
      <c r="F20" s="4">
        <v>334.58506335499999</v>
      </c>
      <c r="G20" s="4">
        <v>83.074139849999995</v>
      </c>
      <c r="H20" s="4">
        <v>90.917232478860001</v>
      </c>
      <c r="I20" s="4">
        <v>101.108493</v>
      </c>
      <c r="J20" s="4">
        <v>78.006779999060001</v>
      </c>
      <c r="K20" s="4">
        <v>353.10664532791998</v>
      </c>
      <c r="L20"/>
      <c r="M20"/>
      <c r="N20"/>
      <c r="O20"/>
      <c r="P20"/>
      <c r="Q20"/>
      <c r="R20"/>
      <c r="S20"/>
      <c r="T20"/>
      <c r="U20"/>
      <c r="V20"/>
      <c r="W20"/>
      <c r="X20"/>
      <c r="Y20"/>
      <c r="Z20"/>
      <c r="AA20"/>
      <c r="AB20"/>
      <c r="AC20"/>
      <c r="AD20"/>
      <c r="AE20"/>
      <c r="AF20"/>
      <c r="AG20"/>
      <c r="AH20"/>
      <c r="AI20"/>
    </row>
    <row r="21" spans="1:35" hidden="1" outlineLevel="4" x14ac:dyDescent="0.25">
      <c r="A21" s="6" t="s">
        <v>8</v>
      </c>
      <c r="B21" s="4">
        <v>28.078874412800001</v>
      </c>
      <c r="C21" s="4">
        <v>11.671805275500001</v>
      </c>
      <c r="D21" s="4">
        <v>42.793423367290004</v>
      </c>
      <c r="E21" s="4">
        <v>39.203060024739997</v>
      </c>
      <c r="F21" s="4">
        <v>121.74716308033</v>
      </c>
      <c r="G21" s="4">
        <v>20.564999975940001</v>
      </c>
      <c r="H21" s="4">
        <v>8.7750307831800001</v>
      </c>
      <c r="I21" s="4"/>
      <c r="J21" s="4"/>
      <c r="K21" s="4">
        <v>29.340030759120001</v>
      </c>
      <c r="L21"/>
      <c r="M21"/>
      <c r="N21"/>
      <c r="O21"/>
      <c r="P21"/>
      <c r="Q21"/>
      <c r="R21"/>
      <c r="S21"/>
      <c r="T21"/>
      <c r="U21"/>
      <c r="V21"/>
      <c r="W21"/>
      <c r="X21"/>
      <c r="Y21"/>
      <c r="Z21"/>
      <c r="AA21"/>
      <c r="AB21"/>
      <c r="AC21"/>
      <c r="AD21"/>
      <c r="AE21"/>
      <c r="AF21"/>
      <c r="AG21"/>
      <c r="AH21"/>
      <c r="AI21"/>
    </row>
    <row r="22" spans="1:35" outlineLevel="1" x14ac:dyDescent="0.25">
      <c r="A22" s="29" t="s">
        <v>10</v>
      </c>
      <c r="B22" s="28">
        <f>B23+B44</f>
        <v>55.650683202060002</v>
      </c>
      <c r="C22" s="28">
        <f>C23+C44</f>
        <v>65.390926051359997</v>
      </c>
      <c r="D22" s="28">
        <f>D23+D44</f>
        <v>42.784042224269996</v>
      </c>
      <c r="E22" s="28">
        <f>E23+E44</f>
        <v>53.177816013129998</v>
      </c>
      <c r="F22" s="28">
        <f>F23+F44</f>
        <v>217.00346749082001</v>
      </c>
      <c r="G22" s="28">
        <f>G23+G44</f>
        <v>70.481900636380004</v>
      </c>
      <c r="H22" s="28">
        <f>H23+H44</f>
        <v>66.957279696900002</v>
      </c>
      <c r="I22" s="28">
        <f>I23+I44</f>
        <v>72.93737130641</v>
      </c>
      <c r="J22" s="28">
        <f>J23+J44</f>
        <v>70.9828773566</v>
      </c>
      <c r="K22" s="28">
        <f>K23+K44</f>
        <v>281.35942899629003</v>
      </c>
      <c r="L22"/>
      <c r="M22"/>
      <c r="N22"/>
      <c r="O22"/>
      <c r="P22"/>
      <c r="Q22"/>
      <c r="R22"/>
      <c r="S22"/>
      <c r="T22"/>
      <c r="U22"/>
      <c r="V22"/>
      <c r="W22"/>
      <c r="X22"/>
      <c r="Y22"/>
      <c r="Z22"/>
      <c r="AA22"/>
      <c r="AB22"/>
      <c r="AC22"/>
      <c r="AD22"/>
      <c r="AE22"/>
      <c r="AF22"/>
      <c r="AG22"/>
      <c r="AH22"/>
      <c r="AI22"/>
    </row>
    <row r="23" spans="1:35" outlineLevel="2" x14ac:dyDescent="0.25">
      <c r="A23" s="31" t="s">
        <v>2</v>
      </c>
      <c r="B23" s="32">
        <f>B24+B28+B32+B38</f>
        <v>22.634744018760003</v>
      </c>
      <c r="C23" s="32">
        <f>C24+C28+C32+C38</f>
        <v>33.375526382659999</v>
      </c>
      <c r="D23" s="32">
        <f>D24+D28+D32+D38</f>
        <v>21.748821459469998</v>
      </c>
      <c r="E23" s="32">
        <f>E24+E28+E32+E38</f>
        <v>30.20952698999</v>
      </c>
      <c r="F23" s="32">
        <f>F24+F28+F32+F38</f>
        <v>107.96861885088001</v>
      </c>
      <c r="G23" s="32">
        <f>G24+G28+G32+G38</f>
        <v>39.898197611420002</v>
      </c>
      <c r="H23" s="32">
        <f>H24+H28+H32+H38</f>
        <v>32.769133082739998</v>
      </c>
      <c r="I23" s="32">
        <f>I24+I28+I32+I38</f>
        <v>37.814971135490005</v>
      </c>
      <c r="J23" s="32">
        <f>J24+J28+J32+J38</f>
        <v>38.888115522</v>
      </c>
      <c r="K23" s="32">
        <f>K24+K28+K32+K38</f>
        <v>149.37041735164999</v>
      </c>
      <c r="L23"/>
      <c r="M23"/>
      <c r="N23"/>
      <c r="O23"/>
      <c r="P23"/>
      <c r="Q23"/>
      <c r="R23"/>
      <c r="S23"/>
      <c r="T23"/>
      <c r="U23"/>
      <c r="V23"/>
      <c r="W23"/>
      <c r="X23"/>
      <c r="Y23"/>
      <c r="Z23"/>
      <c r="AA23"/>
      <c r="AB23"/>
      <c r="AC23"/>
      <c r="AD23"/>
      <c r="AE23"/>
      <c r="AF23"/>
      <c r="AG23"/>
      <c r="AH23"/>
      <c r="AI23"/>
    </row>
    <row r="24" spans="1:35" outlineLevel="3" collapsed="1" x14ac:dyDescent="0.25">
      <c r="A24" s="5" t="s">
        <v>11</v>
      </c>
      <c r="B24" s="4">
        <f>SUM(B25:B27)</f>
        <v>4.1326998903100005</v>
      </c>
      <c r="C24" s="4">
        <f>SUM(C25:C27)</f>
        <v>9.6421576675400011</v>
      </c>
      <c r="D24" s="4">
        <f>SUM(D25:D27)</f>
        <v>4.0559447360999998</v>
      </c>
      <c r="E24" s="4">
        <f>SUM(E25:E27)</f>
        <v>4.4285915177799993</v>
      </c>
      <c r="F24" s="4">
        <f>SUM(F25:F27)</f>
        <v>22.25939381173</v>
      </c>
      <c r="G24" s="4">
        <f>SUM(G25:G27)</f>
        <v>11.45661066862</v>
      </c>
      <c r="H24" s="4">
        <f>SUM(H25:H27)</f>
        <v>0.20078309638</v>
      </c>
      <c r="I24" s="4">
        <f>SUM(I25:I27)</f>
        <v>11.675001270109998</v>
      </c>
      <c r="J24" s="4">
        <f>SUM(J25:J27)</f>
        <v>0.17380337123</v>
      </c>
      <c r="K24" s="4">
        <f>SUM(K25:K27)</f>
        <v>23.506198406339998</v>
      </c>
      <c r="L24"/>
      <c r="M24"/>
      <c r="N24"/>
      <c r="O24"/>
      <c r="P24"/>
      <c r="Q24"/>
      <c r="R24"/>
      <c r="S24"/>
      <c r="T24"/>
      <c r="U24"/>
      <c r="V24"/>
      <c r="W24"/>
      <c r="X24"/>
      <c r="Y24"/>
      <c r="Z24"/>
      <c r="AA24"/>
      <c r="AB24"/>
      <c r="AC24"/>
      <c r="AD24"/>
      <c r="AE24"/>
      <c r="AF24"/>
      <c r="AG24"/>
      <c r="AH24"/>
      <c r="AI24"/>
    </row>
    <row r="25" spans="1:35" hidden="1" outlineLevel="4" x14ac:dyDescent="0.25">
      <c r="A25" s="6" t="s">
        <v>7</v>
      </c>
      <c r="B25" s="15">
        <v>0.34567145145</v>
      </c>
      <c r="C25" s="15">
        <v>0.23753226918000003</v>
      </c>
      <c r="D25" s="15">
        <v>0.30731560660000001</v>
      </c>
      <c r="E25" s="15">
        <v>0.20708406021</v>
      </c>
      <c r="F25" s="15">
        <v>1.09760338744</v>
      </c>
      <c r="G25" s="15">
        <v>0.28192454259999999</v>
      </c>
      <c r="H25" s="15">
        <v>0.20016671762999999</v>
      </c>
      <c r="I25" s="15">
        <v>0.25606520381000003</v>
      </c>
      <c r="J25" s="15">
        <v>0.17324640248000001</v>
      </c>
      <c r="K25" s="15">
        <v>0.91140286652000002</v>
      </c>
      <c r="L25"/>
      <c r="M25"/>
      <c r="N25"/>
      <c r="O25"/>
      <c r="P25"/>
      <c r="Q25"/>
      <c r="R25"/>
      <c r="S25"/>
      <c r="T25"/>
      <c r="U25"/>
      <c r="V25"/>
      <c r="W25"/>
      <c r="X25"/>
      <c r="Y25"/>
      <c r="Z25"/>
      <c r="AA25"/>
      <c r="AB25"/>
      <c r="AC25"/>
      <c r="AD25"/>
      <c r="AE25"/>
      <c r="AF25"/>
      <c r="AG25"/>
      <c r="AH25"/>
      <c r="AI25"/>
    </row>
    <row r="26" spans="1:35" hidden="1" outlineLevel="4" x14ac:dyDescent="0.25">
      <c r="A26" s="6" t="s">
        <v>12</v>
      </c>
      <c r="B26" s="4">
        <v>0.19251937827999999</v>
      </c>
      <c r="C26" s="4">
        <v>9.4046253154200006</v>
      </c>
      <c r="D26" s="4">
        <v>0.19583436121</v>
      </c>
      <c r="E26" s="4">
        <v>4.2215074575699996</v>
      </c>
      <c r="F26" s="4">
        <v>14.01448651248</v>
      </c>
      <c r="G26" s="4">
        <v>1.1784666955300001</v>
      </c>
      <c r="H26" s="4">
        <v>6.1637875000000004E-4</v>
      </c>
      <c r="I26" s="4">
        <v>1.4227166358100001</v>
      </c>
      <c r="J26" s="4">
        <v>5.5696874999999996E-4</v>
      </c>
      <c r="K26" s="4">
        <v>2.6023566788400001</v>
      </c>
      <c r="L26"/>
      <c r="M26"/>
      <c r="N26"/>
      <c r="O26"/>
      <c r="P26"/>
      <c r="Q26"/>
      <c r="R26"/>
      <c r="S26"/>
      <c r="T26"/>
      <c r="U26"/>
      <c r="V26"/>
      <c r="W26"/>
      <c r="X26"/>
      <c r="Y26"/>
      <c r="Z26"/>
      <c r="AA26"/>
      <c r="AB26"/>
      <c r="AC26"/>
      <c r="AD26"/>
      <c r="AE26"/>
      <c r="AF26"/>
      <c r="AG26"/>
      <c r="AH26"/>
      <c r="AI26"/>
    </row>
    <row r="27" spans="1:35" hidden="1" outlineLevel="4" x14ac:dyDescent="0.25">
      <c r="A27" s="6" t="s">
        <v>8</v>
      </c>
      <c r="B27" s="4">
        <v>3.5945090605800001</v>
      </c>
      <c r="C27" s="4">
        <v>8.294E-8</v>
      </c>
      <c r="D27" s="4">
        <v>3.5527947682900001</v>
      </c>
      <c r="E27" s="4"/>
      <c r="F27" s="4">
        <v>7.1473039118099999</v>
      </c>
      <c r="G27" s="4">
        <v>9.9962194304899992</v>
      </c>
      <c r="H27" s="4"/>
      <c r="I27" s="4">
        <v>9.9962194304899992</v>
      </c>
      <c r="J27" s="4"/>
      <c r="K27" s="4">
        <v>19.992438860979998</v>
      </c>
      <c r="L27"/>
      <c r="M27"/>
      <c r="N27"/>
      <c r="O27"/>
      <c r="P27"/>
      <c r="Q27"/>
      <c r="R27"/>
      <c r="S27"/>
      <c r="T27"/>
      <c r="U27"/>
      <c r="V27"/>
      <c r="W27"/>
      <c r="X27"/>
      <c r="Y27"/>
      <c r="Z27"/>
      <c r="AA27"/>
      <c r="AB27"/>
      <c r="AC27"/>
      <c r="AD27"/>
      <c r="AE27"/>
      <c r="AF27"/>
      <c r="AG27"/>
      <c r="AH27"/>
      <c r="AI27"/>
    </row>
    <row r="28" spans="1:35" outlineLevel="3" collapsed="1" x14ac:dyDescent="0.25">
      <c r="A28" s="5" t="s">
        <v>13</v>
      </c>
      <c r="B28" s="4">
        <f>SUM(B29:B31)</f>
        <v>18.47003602505</v>
      </c>
      <c r="C28" s="4">
        <f>SUM(C29:C31)</f>
        <v>23.163845428839998</v>
      </c>
      <c r="D28" s="4">
        <f>SUM(D29:D31)</f>
        <v>17.57177215342</v>
      </c>
      <c r="E28" s="4">
        <f>SUM(E29:E31)</f>
        <v>25.258302016000002</v>
      </c>
      <c r="F28" s="4">
        <f>SUM(F29:F31)</f>
        <v>84.46395562331</v>
      </c>
      <c r="G28" s="4">
        <f>SUM(G29:G31)</f>
        <v>28.28393148883</v>
      </c>
      <c r="H28" s="4">
        <f>SUM(H29:H31)</f>
        <v>31.711070584359998</v>
      </c>
      <c r="I28" s="4">
        <f>SUM(I29:I31)</f>
        <v>26.100211752890001</v>
      </c>
      <c r="J28" s="4">
        <f>SUM(J29:J31)</f>
        <v>38.641502903589995</v>
      </c>
      <c r="K28" s="4">
        <f>SUM(K29:K31)</f>
        <v>124.73671672967001</v>
      </c>
      <c r="L28"/>
      <c r="M28"/>
      <c r="N28"/>
      <c r="O28"/>
      <c r="P28"/>
      <c r="Q28"/>
      <c r="R28"/>
      <c r="S28"/>
      <c r="T28"/>
      <c r="U28"/>
      <c r="V28"/>
      <c r="W28"/>
      <c r="X28"/>
      <c r="Y28"/>
      <c r="Z28"/>
      <c r="AA28"/>
      <c r="AB28"/>
      <c r="AC28"/>
      <c r="AD28"/>
      <c r="AE28"/>
      <c r="AF28"/>
      <c r="AG28"/>
      <c r="AH28"/>
      <c r="AI28"/>
    </row>
    <row r="29" spans="1:35" hidden="1" outlineLevel="4" x14ac:dyDescent="0.25">
      <c r="A29" s="6" t="s">
        <v>7</v>
      </c>
      <c r="B29" s="4">
        <v>1.90217242687</v>
      </c>
      <c r="C29" s="4">
        <v>3.1584011579900002</v>
      </c>
      <c r="D29" s="4">
        <v>1.8599942649600001</v>
      </c>
      <c r="E29" s="4">
        <v>2.6669370514400002</v>
      </c>
      <c r="F29" s="4">
        <v>9.5875049012600009</v>
      </c>
      <c r="G29" s="4">
        <v>5.5666530830500003</v>
      </c>
      <c r="H29" s="4">
        <v>3.44747450772</v>
      </c>
      <c r="I29" s="4">
        <v>3.7030046465000002</v>
      </c>
      <c r="J29" s="4">
        <v>9.0518075157899993</v>
      </c>
      <c r="K29" s="4">
        <v>21.76893975306</v>
      </c>
      <c r="L29"/>
      <c r="M29"/>
      <c r="N29"/>
      <c r="O29"/>
      <c r="P29"/>
      <c r="Q29"/>
      <c r="R29"/>
      <c r="S29"/>
      <c r="T29"/>
      <c r="U29"/>
      <c r="V29"/>
      <c r="W29"/>
      <c r="X29"/>
      <c r="Y29"/>
      <c r="Z29"/>
      <c r="AA29"/>
      <c r="AB29"/>
      <c r="AC29"/>
      <c r="AD29"/>
      <c r="AE29"/>
      <c r="AF29"/>
      <c r="AG29"/>
      <c r="AH29"/>
      <c r="AI29"/>
    </row>
    <row r="30" spans="1:35" hidden="1" outlineLevel="4" x14ac:dyDescent="0.25">
      <c r="A30" s="6" t="s">
        <v>8</v>
      </c>
      <c r="B30" s="4">
        <v>8.0299099697800003</v>
      </c>
      <c r="C30" s="4">
        <v>11.673250101520001</v>
      </c>
      <c r="D30" s="4">
        <v>7.2889596939899999</v>
      </c>
      <c r="E30" s="4">
        <v>14.54584653126</v>
      </c>
      <c r="F30" s="4">
        <v>41.537966296550003</v>
      </c>
      <c r="G30" s="4">
        <v>12.285507775519999</v>
      </c>
      <c r="H30" s="4">
        <v>18.374305301589999</v>
      </c>
      <c r="I30" s="4">
        <v>12.453654970600001</v>
      </c>
      <c r="J30" s="4">
        <v>20.17686443261</v>
      </c>
      <c r="K30" s="4">
        <v>63.290332480319996</v>
      </c>
      <c r="L30"/>
      <c r="M30"/>
      <c r="N30"/>
      <c r="O30"/>
      <c r="P30"/>
      <c r="Q30"/>
      <c r="R30"/>
      <c r="S30"/>
      <c r="T30"/>
      <c r="U30"/>
      <c r="V30"/>
      <c r="W30"/>
      <c r="X30"/>
      <c r="Y30"/>
      <c r="Z30"/>
      <c r="AA30"/>
      <c r="AB30"/>
      <c r="AC30"/>
      <c r="AD30"/>
      <c r="AE30"/>
      <c r="AF30"/>
      <c r="AG30"/>
      <c r="AH30"/>
      <c r="AI30"/>
    </row>
    <row r="31" spans="1:35" hidden="1" outlineLevel="4" x14ac:dyDescent="0.25">
      <c r="A31" s="6" t="s">
        <v>14</v>
      </c>
      <c r="B31" s="4">
        <v>8.5379536284000004</v>
      </c>
      <c r="C31" s="4">
        <v>8.3321941693300001</v>
      </c>
      <c r="D31" s="4">
        <v>8.4228181944700005</v>
      </c>
      <c r="E31" s="4">
        <v>8.0455184332999998</v>
      </c>
      <c r="F31" s="4">
        <v>33.338484425499999</v>
      </c>
      <c r="G31" s="4">
        <v>10.431770630260001</v>
      </c>
      <c r="H31" s="4">
        <v>9.8892907750500001</v>
      </c>
      <c r="I31" s="4">
        <v>9.9435521357900001</v>
      </c>
      <c r="J31" s="4">
        <v>9.4128309551899996</v>
      </c>
      <c r="K31" s="4">
        <v>39.677444496290001</v>
      </c>
      <c r="L31"/>
      <c r="M31"/>
      <c r="N31"/>
      <c r="O31"/>
      <c r="P31"/>
      <c r="Q31"/>
      <c r="R31"/>
      <c r="S31"/>
      <c r="T31"/>
      <c r="U31"/>
      <c r="V31"/>
      <c r="W31"/>
      <c r="X31"/>
      <c r="Y31"/>
      <c r="Z31"/>
      <c r="AA31"/>
      <c r="AB31"/>
      <c r="AC31"/>
      <c r="AD31"/>
      <c r="AE31"/>
      <c r="AF31"/>
      <c r="AG31"/>
      <c r="AH31"/>
      <c r="AI31"/>
    </row>
    <row r="32" spans="1:35" outlineLevel="3" collapsed="1" x14ac:dyDescent="0.25">
      <c r="A32" s="5" t="s">
        <v>15</v>
      </c>
      <c r="B32" s="4">
        <f>SUM(B33:B37)</f>
        <v>1.75091868E-2</v>
      </c>
      <c r="C32" s="4">
        <f>SUM(C33:C37)</f>
        <v>0.51586533505999999</v>
      </c>
      <c r="D32" s="4">
        <f>SUM(D33:D37)</f>
        <v>2.8390605690000001E-2</v>
      </c>
      <c r="E32" s="4">
        <f>SUM(E33:E37)</f>
        <v>8.4543645300000012E-3</v>
      </c>
      <c r="F32" s="4">
        <f>SUM(F33:F37)</f>
        <v>0.57021949207999989</v>
      </c>
      <c r="G32" s="4">
        <f>SUM(G33:G37)</f>
        <v>3.1950749099999995E-2</v>
      </c>
      <c r="H32" s="4">
        <f>SUM(H33:H37)</f>
        <v>2.305281843E-2</v>
      </c>
      <c r="I32" s="4">
        <f>SUM(I33:I37)</f>
        <v>3.2529514990000001E-2</v>
      </c>
      <c r="J32" s="4">
        <f>SUM(J33:J37)</f>
        <v>2.3775432230000001E-2</v>
      </c>
      <c r="K32" s="4">
        <f>SUM(K33:K37)</f>
        <v>0.11130851475</v>
      </c>
      <c r="L32"/>
      <c r="M32"/>
      <c r="N32"/>
      <c r="O32"/>
      <c r="P32"/>
      <c r="Q32"/>
      <c r="R32"/>
      <c r="S32"/>
      <c r="T32"/>
      <c r="U32"/>
      <c r="V32"/>
      <c r="W32"/>
      <c r="X32"/>
      <c r="Y32"/>
      <c r="Z32"/>
      <c r="AA32"/>
      <c r="AB32"/>
      <c r="AC32"/>
      <c r="AD32"/>
      <c r="AE32"/>
      <c r="AF32"/>
      <c r="AG32"/>
      <c r="AH32"/>
      <c r="AI32"/>
    </row>
    <row r="33" spans="1:35" hidden="1" outlineLevel="4" x14ac:dyDescent="0.25">
      <c r="A33" s="6" t="s">
        <v>16</v>
      </c>
      <c r="B33" s="4"/>
      <c r="C33" s="4">
        <v>0</v>
      </c>
      <c r="D33" s="4"/>
      <c r="E33" s="4">
        <v>0</v>
      </c>
      <c r="F33" s="4">
        <v>0</v>
      </c>
      <c r="G33" s="4"/>
      <c r="H33" s="4">
        <v>0</v>
      </c>
      <c r="I33" s="4"/>
      <c r="J33" s="4">
        <v>0</v>
      </c>
      <c r="K33" s="4">
        <v>0</v>
      </c>
      <c r="L33"/>
      <c r="M33"/>
      <c r="N33"/>
      <c r="O33"/>
      <c r="P33"/>
      <c r="Q33"/>
      <c r="R33"/>
      <c r="S33"/>
      <c r="T33"/>
      <c r="U33"/>
      <c r="V33"/>
      <c r="W33"/>
      <c r="X33"/>
      <c r="Y33"/>
      <c r="Z33"/>
      <c r="AA33"/>
      <c r="AB33"/>
      <c r="AC33"/>
      <c r="AD33"/>
      <c r="AE33"/>
      <c r="AF33"/>
      <c r="AG33"/>
      <c r="AH33"/>
      <c r="AI33"/>
    </row>
    <row r="34" spans="1:35" hidden="1" outlineLevel="4" x14ac:dyDescent="0.25">
      <c r="A34" s="6" t="s">
        <v>7</v>
      </c>
      <c r="B34" s="4">
        <v>7.6939299000000003E-3</v>
      </c>
      <c r="C34" s="4">
        <v>1.241495189E-2</v>
      </c>
      <c r="D34" s="4">
        <v>7.6460499100000001E-3</v>
      </c>
      <c r="E34" s="4">
        <v>8.1588851200000007E-3</v>
      </c>
      <c r="F34" s="4">
        <v>3.591381682E-2</v>
      </c>
      <c r="G34" s="4">
        <v>8.5929713999999997E-3</v>
      </c>
      <c r="H34" s="4">
        <v>2.305281843E-2</v>
      </c>
      <c r="I34" s="4">
        <v>9.5525704700000005E-3</v>
      </c>
      <c r="J34" s="4">
        <v>2.3775432230000001E-2</v>
      </c>
      <c r="K34" s="4">
        <v>6.4973792530000005E-2</v>
      </c>
      <c r="L34"/>
      <c r="M34"/>
      <c r="N34"/>
      <c r="O34"/>
      <c r="P34"/>
      <c r="Q34"/>
      <c r="R34"/>
      <c r="S34"/>
      <c r="T34"/>
      <c r="U34"/>
      <c r="V34"/>
      <c r="W34"/>
      <c r="X34"/>
      <c r="Y34"/>
      <c r="Z34"/>
      <c r="AA34"/>
      <c r="AB34"/>
      <c r="AC34"/>
      <c r="AD34"/>
      <c r="AE34"/>
      <c r="AF34"/>
      <c r="AG34"/>
      <c r="AH34"/>
      <c r="AI34"/>
    </row>
    <row r="35" spans="1:35" hidden="1" outlineLevel="4" x14ac:dyDescent="0.25">
      <c r="A35" s="6" t="s">
        <v>12</v>
      </c>
      <c r="B35" s="4"/>
      <c r="C35" s="4">
        <v>0.50345030023000004</v>
      </c>
      <c r="D35" s="4"/>
      <c r="E35" s="4">
        <v>2.9547941000000001E-4</v>
      </c>
      <c r="F35" s="4">
        <v>0.50374577964</v>
      </c>
      <c r="G35" s="4"/>
      <c r="H35" s="4"/>
      <c r="I35" s="4"/>
      <c r="J35" s="4"/>
      <c r="K35" s="4"/>
      <c r="L35"/>
      <c r="M35"/>
      <c r="N35"/>
      <c r="O35"/>
      <c r="P35"/>
      <c r="Q35"/>
      <c r="R35"/>
      <c r="S35"/>
      <c r="T35"/>
      <c r="U35"/>
      <c r="V35"/>
      <c r="W35"/>
      <c r="X35"/>
      <c r="Y35"/>
      <c r="Z35"/>
      <c r="AA35"/>
      <c r="AB35"/>
      <c r="AC35"/>
      <c r="AD35"/>
      <c r="AE35"/>
      <c r="AF35"/>
      <c r="AG35"/>
      <c r="AH35"/>
      <c r="AI35"/>
    </row>
    <row r="36" spans="1:35" hidden="1" outlineLevel="4" x14ac:dyDescent="0.25">
      <c r="A36" s="6" t="s">
        <v>17</v>
      </c>
      <c r="B36" s="4"/>
      <c r="C36" s="4"/>
      <c r="D36" s="4"/>
      <c r="E36" s="4"/>
      <c r="F36" s="4"/>
      <c r="G36" s="4"/>
      <c r="H36" s="4"/>
      <c r="I36" s="4"/>
      <c r="J36" s="4"/>
      <c r="K36" s="4"/>
      <c r="L36"/>
      <c r="M36"/>
      <c r="N36"/>
      <c r="O36"/>
      <c r="P36"/>
      <c r="Q36"/>
      <c r="R36"/>
      <c r="S36"/>
      <c r="T36"/>
      <c r="U36"/>
      <c r="V36"/>
      <c r="W36"/>
      <c r="X36"/>
      <c r="Y36"/>
      <c r="Z36"/>
      <c r="AA36"/>
      <c r="AB36"/>
      <c r="AC36"/>
      <c r="AD36"/>
      <c r="AE36"/>
      <c r="AF36"/>
      <c r="AG36"/>
      <c r="AH36"/>
      <c r="AI36"/>
    </row>
    <row r="37" spans="1:35" hidden="1" outlineLevel="4" x14ac:dyDescent="0.25">
      <c r="A37" s="6" t="s">
        <v>8</v>
      </c>
      <c r="B37" s="4">
        <v>9.8152568999999995E-3</v>
      </c>
      <c r="C37" s="4">
        <v>8.294E-8</v>
      </c>
      <c r="D37" s="4">
        <v>2.074455578E-2</v>
      </c>
      <c r="E37" s="4"/>
      <c r="F37" s="4">
        <v>3.0559895619999999E-2</v>
      </c>
      <c r="G37" s="4">
        <v>2.3357777699999999E-2</v>
      </c>
      <c r="H37" s="4"/>
      <c r="I37" s="4">
        <v>2.2976944520000001E-2</v>
      </c>
      <c r="J37" s="4"/>
      <c r="K37" s="4">
        <v>4.6334722219999999E-2</v>
      </c>
      <c r="L37"/>
      <c r="M37"/>
      <c r="N37"/>
      <c r="O37"/>
      <c r="P37"/>
      <c r="Q37"/>
      <c r="R37"/>
      <c r="S37"/>
      <c r="T37"/>
      <c r="U37"/>
      <c r="V37"/>
      <c r="W37"/>
      <c r="X37"/>
      <c r="Y37"/>
      <c r="Z37"/>
      <c r="AA37"/>
      <c r="AB37"/>
      <c r="AC37"/>
      <c r="AD37"/>
      <c r="AE37"/>
      <c r="AF37"/>
      <c r="AG37"/>
      <c r="AH37"/>
      <c r="AI37"/>
    </row>
    <row r="38" spans="1:35" outlineLevel="3" collapsed="1" x14ac:dyDescent="0.25">
      <c r="A38" s="5" t="s">
        <v>5</v>
      </c>
      <c r="B38" s="4">
        <f>SUM(B39:B43)</f>
        <v>1.4498916600000002E-2</v>
      </c>
      <c r="C38" s="4">
        <f>SUM(C39:C43)</f>
        <v>5.365795122E-2</v>
      </c>
      <c r="D38" s="4">
        <f>SUM(D39:D43)</f>
        <v>9.2713964260000004E-2</v>
      </c>
      <c r="E38" s="4">
        <f>SUM(E39:E43)</f>
        <v>0.51417909167999998</v>
      </c>
      <c r="F38" s="4">
        <f>SUM(F39:F43)</f>
        <v>0.67504992376000006</v>
      </c>
      <c r="G38" s="4">
        <f>SUM(G39:G43)</f>
        <v>0.12570470487000002</v>
      </c>
      <c r="H38" s="4">
        <f>SUM(H39:H43)</f>
        <v>0.83422658357000001</v>
      </c>
      <c r="I38" s="4">
        <f>SUM(I39:I43)</f>
        <v>7.2285975000000004E-3</v>
      </c>
      <c r="J38" s="4">
        <f>SUM(J39:J43)</f>
        <v>4.9033814949999997E-2</v>
      </c>
      <c r="K38" s="4">
        <f>SUM(K39:K43)</f>
        <v>1.0161937008900002</v>
      </c>
      <c r="L38"/>
      <c r="M38"/>
      <c r="N38"/>
      <c r="O38"/>
      <c r="P38"/>
      <c r="Q38"/>
      <c r="R38"/>
      <c r="S38"/>
      <c r="T38"/>
      <c r="U38"/>
      <c r="V38"/>
      <c r="W38"/>
      <c r="X38"/>
      <c r="Y38"/>
      <c r="Z38"/>
      <c r="AA38"/>
      <c r="AB38"/>
      <c r="AC38"/>
      <c r="AD38"/>
      <c r="AE38"/>
      <c r="AF38"/>
      <c r="AG38"/>
      <c r="AH38"/>
      <c r="AI38"/>
    </row>
    <row r="39" spans="1:35" hidden="1" outlineLevel="4" x14ac:dyDescent="0.25">
      <c r="A39" s="6" t="s">
        <v>7</v>
      </c>
      <c r="B39" s="4">
        <v>2.7897209100000001E-3</v>
      </c>
      <c r="C39" s="4">
        <v>2.2781585600000001E-3</v>
      </c>
      <c r="D39" s="4">
        <v>2.5523145900000002E-3</v>
      </c>
      <c r="E39" s="4">
        <v>5.0698707900000001E-3</v>
      </c>
      <c r="F39" s="4">
        <v>1.269006485E-2</v>
      </c>
      <c r="G39" s="4">
        <v>3.3315300000000001E-3</v>
      </c>
      <c r="H39" s="4">
        <v>2.3444099999999999E-3</v>
      </c>
      <c r="I39" s="4">
        <v>2.3444099999999999E-3</v>
      </c>
      <c r="J39" s="4">
        <v>2.3444099999999999E-3</v>
      </c>
      <c r="K39" s="4">
        <v>1.0364760000000001E-2</v>
      </c>
      <c r="L39"/>
      <c r="M39"/>
      <c r="N39"/>
      <c r="O39"/>
      <c r="P39"/>
      <c r="Q39"/>
      <c r="R39"/>
      <c r="S39"/>
      <c r="T39"/>
      <c r="U39"/>
      <c r="V39"/>
      <c r="W39"/>
      <c r="X39"/>
      <c r="Y39"/>
      <c r="Z39"/>
      <c r="AA39"/>
      <c r="AB39"/>
      <c r="AC39"/>
      <c r="AD39"/>
      <c r="AE39"/>
      <c r="AF39"/>
      <c r="AG39"/>
      <c r="AH39"/>
      <c r="AI39"/>
    </row>
    <row r="40" spans="1:35" hidden="1" outlineLevel="4" x14ac:dyDescent="0.25">
      <c r="A40" s="6" t="s">
        <v>12</v>
      </c>
      <c r="B40" s="4">
        <v>3.3560187999999999E-4</v>
      </c>
      <c r="C40" s="4">
        <v>3.5751313000000003E-4</v>
      </c>
      <c r="D40" s="4">
        <v>3.4708063000000002E-4</v>
      </c>
      <c r="E40" s="4">
        <v>3.6562500000000001E-4</v>
      </c>
      <c r="F40" s="4">
        <v>1.4058206399999999E-3</v>
      </c>
      <c r="G40" s="4">
        <v>3.7131250000000001E-4</v>
      </c>
      <c r="H40" s="4">
        <v>3.7131250000000001E-4</v>
      </c>
      <c r="I40" s="4">
        <v>3.7131250000000001E-4</v>
      </c>
      <c r="J40" s="4">
        <v>3.7131250000000001E-4</v>
      </c>
      <c r="K40" s="4">
        <v>1.48525E-3</v>
      </c>
      <c r="L40"/>
      <c r="M40"/>
      <c r="N40"/>
      <c r="O40"/>
      <c r="P40"/>
      <c r="Q40"/>
      <c r="R40"/>
      <c r="S40"/>
      <c r="T40"/>
      <c r="U40"/>
      <c r="V40"/>
      <c r="W40"/>
      <c r="X40"/>
      <c r="Y40"/>
      <c r="Z40"/>
      <c r="AA40"/>
      <c r="AB40"/>
      <c r="AC40"/>
      <c r="AD40"/>
      <c r="AE40"/>
      <c r="AF40"/>
      <c r="AG40"/>
      <c r="AH40"/>
      <c r="AI40"/>
    </row>
    <row r="41" spans="1:35" hidden="1" outlineLevel="4" x14ac:dyDescent="0.25">
      <c r="A41" s="6" t="s">
        <v>17</v>
      </c>
      <c r="B41" s="4"/>
      <c r="C41" s="4"/>
      <c r="D41" s="4"/>
      <c r="E41" s="4">
        <v>7.2922500000000001E-4</v>
      </c>
      <c r="F41" s="4">
        <v>7.2922500000000001E-4</v>
      </c>
      <c r="G41" s="4"/>
      <c r="H41" s="4"/>
      <c r="I41" s="4"/>
      <c r="J41" s="4">
        <v>6.1238000000000004E-4</v>
      </c>
      <c r="K41" s="4">
        <v>6.1238000000000004E-4</v>
      </c>
      <c r="L41"/>
      <c r="M41"/>
      <c r="N41"/>
      <c r="O41"/>
      <c r="P41"/>
      <c r="Q41"/>
      <c r="R41"/>
      <c r="S41"/>
      <c r="T41"/>
      <c r="U41"/>
      <c r="V41"/>
      <c r="W41"/>
      <c r="X41"/>
      <c r="Y41"/>
      <c r="Z41"/>
      <c r="AA41"/>
      <c r="AB41"/>
      <c r="AC41"/>
      <c r="AD41"/>
      <c r="AE41"/>
      <c r="AF41"/>
      <c r="AG41"/>
      <c r="AH41"/>
      <c r="AI41"/>
    </row>
    <row r="42" spans="1:35" hidden="1" outlineLevel="4" x14ac:dyDescent="0.25">
      <c r="A42" s="6" t="s">
        <v>4</v>
      </c>
      <c r="B42" s="4"/>
      <c r="C42" s="4">
        <v>6.5251899999999999E-6</v>
      </c>
      <c r="D42" s="4"/>
      <c r="E42" s="4"/>
      <c r="F42" s="4">
        <v>6.5251899999999999E-6</v>
      </c>
      <c r="G42" s="4"/>
      <c r="H42" s="4">
        <v>6.8111300000000003E-6</v>
      </c>
      <c r="I42" s="4"/>
      <c r="J42" s="4"/>
      <c r="K42" s="4">
        <v>6.8111300000000003E-6</v>
      </c>
      <c r="L42"/>
      <c r="M42"/>
      <c r="N42"/>
      <c r="O42"/>
      <c r="P42"/>
      <c r="Q42"/>
      <c r="R42"/>
      <c r="S42"/>
      <c r="T42"/>
      <c r="U42"/>
      <c r="V42"/>
      <c r="W42"/>
      <c r="X42"/>
      <c r="Y42"/>
      <c r="Z42"/>
      <c r="AA42"/>
      <c r="AB42"/>
      <c r="AC42"/>
      <c r="AD42"/>
      <c r="AE42"/>
      <c r="AF42"/>
      <c r="AG42"/>
      <c r="AH42"/>
      <c r="AI42"/>
    </row>
    <row r="43" spans="1:35" hidden="1" outlineLevel="4" x14ac:dyDescent="0.25">
      <c r="A43" s="6" t="s">
        <v>8</v>
      </c>
      <c r="B43" s="4">
        <v>1.1373593810000001E-2</v>
      </c>
      <c r="C43" s="4">
        <v>5.1015754339999997E-2</v>
      </c>
      <c r="D43" s="4">
        <v>8.981456904E-2</v>
      </c>
      <c r="E43" s="4">
        <v>0.50801437089000001</v>
      </c>
      <c r="F43" s="4">
        <v>0.66021828808000005</v>
      </c>
      <c r="G43" s="4">
        <v>0.12200186237000001</v>
      </c>
      <c r="H43" s="4">
        <v>0.83150404994000005</v>
      </c>
      <c r="I43" s="4">
        <v>4.5128750000000004E-3</v>
      </c>
      <c r="J43" s="4">
        <v>4.5705712449999998E-2</v>
      </c>
      <c r="K43" s="4">
        <v>1.0037244997600001</v>
      </c>
      <c r="L43"/>
      <c r="M43"/>
      <c r="N43"/>
      <c r="O43"/>
      <c r="P43"/>
      <c r="Q43"/>
      <c r="R43"/>
      <c r="S43"/>
      <c r="T43"/>
      <c r="U43"/>
      <c r="V43"/>
      <c r="W43"/>
      <c r="X43"/>
      <c r="Y43"/>
      <c r="Z43"/>
      <c r="AA43"/>
      <c r="AB43"/>
      <c r="AC43"/>
      <c r="AD43"/>
      <c r="AE43"/>
      <c r="AF43"/>
      <c r="AG43"/>
      <c r="AH43"/>
      <c r="AI43"/>
    </row>
    <row r="44" spans="1:35" outlineLevel="2" x14ac:dyDescent="0.25">
      <c r="A44" s="31" t="s">
        <v>9</v>
      </c>
      <c r="B44" s="32">
        <f>B45+B49+B53</f>
        <v>33.015939183299999</v>
      </c>
      <c r="C44" s="32">
        <f>C45+C49+C53</f>
        <v>32.015399668699999</v>
      </c>
      <c r="D44" s="32">
        <f>D45+D49+D53</f>
        <v>21.035220764799998</v>
      </c>
      <c r="E44" s="32">
        <f>E45+E49+E53</f>
        <v>22.968289023139999</v>
      </c>
      <c r="F44" s="32">
        <f>F45+F49+F53</f>
        <v>109.03484863993999</v>
      </c>
      <c r="G44" s="32">
        <f>G45+G49+G53</f>
        <v>30.583703024960002</v>
      </c>
      <c r="H44" s="32">
        <f>H45+H49+H53</f>
        <v>34.188146614159997</v>
      </c>
      <c r="I44" s="32">
        <f>I45+I49+I53</f>
        <v>35.122400170920002</v>
      </c>
      <c r="J44" s="32">
        <f>J45+J49+J53</f>
        <v>32.0947618346</v>
      </c>
      <c r="K44" s="32">
        <f>K45+K49+K53</f>
        <v>131.98901164464002</v>
      </c>
      <c r="L44"/>
      <c r="M44"/>
      <c r="N44"/>
      <c r="O44"/>
      <c r="P44"/>
      <c r="Q44"/>
      <c r="R44"/>
      <c r="S44"/>
      <c r="T44"/>
      <c r="U44"/>
      <c r="V44"/>
      <c r="W44"/>
      <c r="X44"/>
      <c r="Y44"/>
      <c r="Z44"/>
      <c r="AA44"/>
      <c r="AB44"/>
      <c r="AC44"/>
      <c r="AD44"/>
      <c r="AE44"/>
      <c r="AF44"/>
      <c r="AG44"/>
      <c r="AH44"/>
      <c r="AI44"/>
    </row>
    <row r="45" spans="1:35" outlineLevel="3" collapsed="1" x14ac:dyDescent="0.25">
      <c r="A45" s="5" t="s">
        <v>11</v>
      </c>
      <c r="B45" s="4">
        <f>SUM(B46:B48)</f>
        <v>1.9739176511800001</v>
      </c>
      <c r="C45" s="4">
        <f>SUM(C46:C48)</f>
        <v>1.93923886937</v>
      </c>
      <c r="D45" s="4">
        <f>SUM(D46:D48)</f>
        <v>2.0908624232599999</v>
      </c>
      <c r="E45" s="4">
        <f>SUM(E46:E48)</f>
        <v>2.0414360989000002</v>
      </c>
      <c r="F45" s="4">
        <f>SUM(F46:F48)</f>
        <v>8.0454550427099996</v>
      </c>
      <c r="G45" s="4">
        <f>SUM(G46:G48)</f>
        <v>2.2448074710400001</v>
      </c>
      <c r="H45" s="4">
        <f>SUM(H46:H48)</f>
        <v>1.9275210113600001</v>
      </c>
      <c r="I45" s="4">
        <f>SUM(I46:I48)</f>
        <v>2.15220781295</v>
      </c>
      <c r="J45" s="4">
        <f>SUM(J46:J48)</f>
        <v>1.8890871681700001</v>
      </c>
      <c r="K45" s="4">
        <f>SUM(K46:K48)</f>
        <v>8.2136234635200012</v>
      </c>
      <c r="L45"/>
      <c r="M45"/>
      <c r="N45"/>
      <c r="O45"/>
      <c r="P45"/>
      <c r="Q45"/>
      <c r="R45"/>
      <c r="S45"/>
      <c r="T45"/>
      <c r="U45"/>
      <c r="V45"/>
      <c r="W45"/>
      <c r="X45"/>
      <c r="Y45"/>
      <c r="Z45"/>
      <c r="AA45"/>
      <c r="AB45"/>
      <c r="AC45"/>
      <c r="AD45"/>
      <c r="AE45"/>
      <c r="AF45"/>
      <c r="AG45"/>
      <c r="AH45"/>
      <c r="AI45"/>
    </row>
    <row r="46" spans="1:35" hidden="1" outlineLevel="4" x14ac:dyDescent="0.25">
      <c r="A46" s="6" t="s">
        <v>7</v>
      </c>
      <c r="B46" s="7">
        <v>1.9739176511800001</v>
      </c>
      <c r="C46" s="7">
        <v>1.93923886937</v>
      </c>
      <c r="D46" s="7">
        <v>2.0908624232599999</v>
      </c>
      <c r="E46" s="7">
        <v>2.0414360989000002</v>
      </c>
      <c r="F46" s="7">
        <v>8.0454550427099996</v>
      </c>
      <c r="G46" s="7">
        <v>2.2448074710400001</v>
      </c>
      <c r="H46" s="7">
        <v>1.9275210113600001</v>
      </c>
      <c r="I46" s="7">
        <v>2.15220781295</v>
      </c>
      <c r="J46" s="7">
        <v>1.8890871681700001</v>
      </c>
      <c r="K46" s="7">
        <v>8.2136234635200012</v>
      </c>
      <c r="L46"/>
      <c r="M46"/>
      <c r="N46"/>
      <c r="O46"/>
      <c r="P46"/>
      <c r="Q46"/>
      <c r="R46"/>
      <c r="S46"/>
      <c r="T46"/>
      <c r="U46"/>
      <c r="V46"/>
      <c r="W46"/>
      <c r="X46"/>
      <c r="Y46"/>
      <c r="Z46"/>
      <c r="AA46"/>
      <c r="AB46"/>
      <c r="AC46"/>
      <c r="AD46"/>
      <c r="AE46"/>
      <c r="AF46"/>
      <c r="AG46"/>
      <c r="AH46"/>
      <c r="AI46"/>
    </row>
    <row r="47" spans="1:35" hidden="1" outlineLevel="4" x14ac:dyDescent="0.25">
      <c r="A47" s="6" t="s">
        <v>12</v>
      </c>
      <c r="B47" s="4"/>
      <c r="C47" s="4"/>
      <c r="D47" s="4"/>
      <c r="E47" s="4"/>
      <c r="F47" s="4"/>
      <c r="G47" s="4"/>
      <c r="H47" s="4"/>
      <c r="I47" s="4"/>
      <c r="J47" s="4"/>
      <c r="K47" s="4"/>
      <c r="L47"/>
      <c r="M47"/>
      <c r="N47"/>
      <c r="O47"/>
      <c r="P47"/>
      <c r="Q47"/>
      <c r="R47"/>
      <c r="S47"/>
      <c r="T47"/>
      <c r="U47"/>
      <c r="V47"/>
      <c r="W47"/>
      <c r="X47"/>
      <c r="Y47"/>
      <c r="Z47"/>
      <c r="AA47"/>
      <c r="AB47"/>
      <c r="AC47"/>
      <c r="AD47"/>
      <c r="AE47"/>
      <c r="AF47"/>
      <c r="AG47"/>
      <c r="AH47"/>
      <c r="AI47"/>
    </row>
    <row r="48" spans="1:35" hidden="1" outlineLevel="4" x14ac:dyDescent="0.25">
      <c r="A48" s="6" t="s">
        <v>8</v>
      </c>
      <c r="B48" s="4"/>
      <c r="C48" s="4"/>
      <c r="D48" s="4"/>
      <c r="E48" s="4"/>
      <c r="F48" s="4"/>
      <c r="G48" s="4"/>
      <c r="H48" s="4"/>
      <c r="I48" s="4"/>
      <c r="J48" s="4"/>
      <c r="K48" s="4"/>
      <c r="L48"/>
      <c r="M48"/>
      <c r="N48"/>
      <c r="O48"/>
      <c r="P48"/>
      <c r="Q48"/>
      <c r="R48"/>
      <c r="S48"/>
      <c r="T48"/>
      <c r="U48"/>
      <c r="V48"/>
      <c r="W48"/>
      <c r="X48"/>
      <c r="Y48"/>
      <c r="Z48"/>
      <c r="AA48"/>
      <c r="AB48"/>
      <c r="AC48"/>
      <c r="AD48"/>
      <c r="AE48"/>
      <c r="AF48"/>
      <c r="AG48"/>
      <c r="AH48"/>
      <c r="AI48"/>
    </row>
    <row r="49" spans="1:35" outlineLevel="3" collapsed="1" x14ac:dyDescent="0.25">
      <c r="A49" s="5" t="s">
        <v>13</v>
      </c>
      <c r="B49" s="4">
        <f>SUM(B50:B52)</f>
        <v>30.828303955319999</v>
      </c>
      <c r="C49" s="4">
        <f>SUM(C50:C52)</f>
        <v>29.973913681799999</v>
      </c>
      <c r="D49" s="4">
        <f>SUM(D50:D52)</f>
        <v>18.740008187699999</v>
      </c>
      <c r="E49" s="4">
        <f>SUM(E50:E52)</f>
        <v>20.825983397759998</v>
      </c>
      <c r="F49" s="4">
        <f>SUM(F50:F52)</f>
        <v>100.36820922257999</v>
      </c>
      <c r="G49" s="4">
        <f>SUM(G50:G52)</f>
        <v>28.10524187123</v>
      </c>
      <c r="H49" s="4">
        <f>SUM(H50:H52)</f>
        <v>32.15172823767</v>
      </c>
      <c r="I49" s="4">
        <f>SUM(I50:I52)</f>
        <v>32.720387345310002</v>
      </c>
      <c r="J49" s="4">
        <f>SUM(J50:J52)</f>
        <v>30.100741072280002</v>
      </c>
      <c r="K49" s="4">
        <f>SUM(K50:K52)</f>
        <v>123.07809852649001</v>
      </c>
      <c r="L49"/>
      <c r="M49"/>
      <c r="N49"/>
      <c r="O49"/>
      <c r="P49"/>
      <c r="Q49"/>
      <c r="R49"/>
      <c r="S49"/>
      <c r="T49"/>
      <c r="U49"/>
      <c r="V49"/>
      <c r="W49"/>
      <c r="X49"/>
      <c r="Y49"/>
      <c r="Z49"/>
      <c r="AA49"/>
      <c r="AB49"/>
      <c r="AC49"/>
      <c r="AD49"/>
      <c r="AE49"/>
      <c r="AF49"/>
      <c r="AG49"/>
      <c r="AH49"/>
      <c r="AI49"/>
    </row>
    <row r="50" spans="1:35" hidden="1" outlineLevel="4" x14ac:dyDescent="0.25">
      <c r="A50" s="6" t="s">
        <v>7</v>
      </c>
      <c r="B50" s="4">
        <v>0.63672459252000002</v>
      </c>
      <c r="C50" s="4">
        <v>3.8772258211600001</v>
      </c>
      <c r="D50" s="4">
        <v>0.70201810756000005</v>
      </c>
      <c r="E50" s="4">
        <v>4.1368418334100001</v>
      </c>
      <c r="F50" s="4">
        <v>9.3528103546499999</v>
      </c>
      <c r="G50" s="4">
        <v>0.75462422864000001</v>
      </c>
      <c r="H50" s="4">
        <v>7.0319306161000004</v>
      </c>
      <c r="I50" s="4">
        <v>5.2390239250199997</v>
      </c>
      <c r="J50" s="4">
        <v>4.82713470782</v>
      </c>
      <c r="K50" s="4">
        <v>17.85271347758</v>
      </c>
      <c r="L50"/>
      <c r="M50"/>
      <c r="N50"/>
      <c r="O50"/>
      <c r="P50"/>
      <c r="Q50"/>
      <c r="R50"/>
      <c r="S50"/>
      <c r="T50"/>
      <c r="U50"/>
      <c r="V50"/>
      <c r="W50"/>
      <c r="X50"/>
      <c r="Y50"/>
      <c r="Z50"/>
      <c r="AA50"/>
      <c r="AB50"/>
      <c r="AC50"/>
      <c r="AD50"/>
      <c r="AE50"/>
      <c r="AF50"/>
      <c r="AG50"/>
      <c r="AH50"/>
      <c r="AI50"/>
    </row>
    <row r="51" spans="1:35" hidden="1" outlineLevel="4" x14ac:dyDescent="0.25">
      <c r="A51" s="6" t="s">
        <v>8</v>
      </c>
      <c r="B51" s="4">
        <v>7.6696294288800004</v>
      </c>
      <c r="C51" s="4">
        <v>4.8975591556399998</v>
      </c>
      <c r="D51" s="4">
        <v>7.4108558651400003</v>
      </c>
      <c r="E51" s="4">
        <v>5.2537134279100002</v>
      </c>
      <c r="F51" s="4">
        <v>25.231757877570001</v>
      </c>
      <c r="G51" s="4">
        <v>7.9799300402600002</v>
      </c>
      <c r="H51" s="4">
        <v>5.7491100192399998</v>
      </c>
      <c r="I51" s="4">
        <v>8.1106758179600007</v>
      </c>
      <c r="J51" s="4">
        <v>5.9029187621299997</v>
      </c>
      <c r="K51" s="4">
        <v>27.742634639590001</v>
      </c>
      <c r="L51"/>
      <c r="M51"/>
      <c r="N51"/>
      <c r="O51"/>
      <c r="P51"/>
      <c r="Q51"/>
      <c r="R51"/>
      <c r="S51"/>
      <c r="T51"/>
      <c r="U51"/>
      <c r="V51"/>
      <c r="W51"/>
      <c r="X51"/>
      <c r="Y51"/>
      <c r="Z51"/>
      <c r="AA51"/>
      <c r="AB51"/>
      <c r="AC51"/>
      <c r="AD51"/>
      <c r="AE51"/>
      <c r="AF51"/>
      <c r="AG51"/>
      <c r="AH51"/>
      <c r="AI51"/>
    </row>
    <row r="52" spans="1:35" hidden="1" outlineLevel="4" x14ac:dyDescent="0.25">
      <c r="A52" s="6" t="s">
        <v>14</v>
      </c>
      <c r="B52" s="4">
        <v>22.521949933919998</v>
      </c>
      <c r="C52" s="4">
        <v>21.199128705</v>
      </c>
      <c r="D52" s="4">
        <v>10.627134215</v>
      </c>
      <c r="E52" s="4">
        <v>11.435428136440001</v>
      </c>
      <c r="F52" s="4">
        <v>65.783640990359999</v>
      </c>
      <c r="G52" s="4">
        <v>19.370687602330001</v>
      </c>
      <c r="H52" s="4">
        <v>19.370687602330001</v>
      </c>
      <c r="I52" s="4">
        <v>19.370687602330001</v>
      </c>
      <c r="J52" s="4">
        <v>19.370687602330001</v>
      </c>
      <c r="K52" s="4">
        <v>77.482750409320005</v>
      </c>
      <c r="L52"/>
      <c r="M52"/>
      <c r="N52"/>
      <c r="O52"/>
      <c r="P52"/>
      <c r="Q52"/>
      <c r="R52"/>
      <c r="S52"/>
      <c r="T52"/>
      <c r="U52"/>
      <c r="V52"/>
      <c r="W52"/>
      <c r="X52"/>
      <c r="Y52"/>
      <c r="Z52"/>
      <c r="AA52"/>
      <c r="AB52"/>
      <c r="AC52"/>
      <c r="AD52"/>
      <c r="AE52"/>
      <c r="AF52"/>
      <c r="AG52"/>
      <c r="AH52"/>
      <c r="AI52"/>
    </row>
    <row r="53" spans="1:35" outlineLevel="3" collapsed="1" x14ac:dyDescent="0.25">
      <c r="A53" s="5" t="s">
        <v>15</v>
      </c>
      <c r="B53" s="4">
        <f>SUM(B54:B58)</f>
        <v>0.2137175768</v>
      </c>
      <c r="C53" s="4">
        <f>SUM(C54:C58)</f>
        <v>0.10224711753</v>
      </c>
      <c r="D53" s="4">
        <f>SUM(D54:D58)</f>
        <v>0.20435015383999999</v>
      </c>
      <c r="E53" s="4">
        <f>SUM(E54:E58)</f>
        <v>0.10086952648</v>
      </c>
      <c r="F53" s="4">
        <f>SUM(F54:F58)</f>
        <v>0.62118437464999998</v>
      </c>
      <c r="G53" s="4">
        <f>SUM(G54:G58)</f>
        <v>0.23365368269</v>
      </c>
      <c r="H53" s="4">
        <f>SUM(H54:H58)</f>
        <v>0.10889736513000001</v>
      </c>
      <c r="I53" s="4">
        <f>SUM(I54:I58)</f>
        <v>0.24980501265999999</v>
      </c>
      <c r="J53" s="4">
        <f>SUM(J54:J58)</f>
        <v>0.10493359415</v>
      </c>
      <c r="K53" s="4">
        <f>SUM(K54:K58)</f>
        <v>0.69728965463000003</v>
      </c>
      <c r="L53"/>
      <c r="M53"/>
      <c r="N53"/>
      <c r="O53"/>
      <c r="P53"/>
      <c r="Q53"/>
      <c r="R53"/>
      <c r="S53"/>
      <c r="T53"/>
      <c r="U53"/>
      <c r="V53"/>
      <c r="W53"/>
      <c r="X53"/>
      <c r="Y53"/>
      <c r="Z53"/>
      <c r="AA53"/>
      <c r="AB53"/>
      <c r="AC53"/>
      <c r="AD53"/>
      <c r="AE53"/>
      <c r="AF53"/>
      <c r="AG53"/>
      <c r="AH53"/>
      <c r="AI53"/>
    </row>
    <row r="54" spans="1:35" hidden="1" outlineLevel="4" x14ac:dyDescent="0.25">
      <c r="A54" s="6" t="s">
        <v>16</v>
      </c>
      <c r="B54" s="4"/>
      <c r="C54" s="4"/>
      <c r="D54" s="4"/>
      <c r="E54" s="4"/>
      <c r="F54" s="4"/>
      <c r="G54" s="4"/>
      <c r="H54" s="4"/>
      <c r="I54" s="4"/>
      <c r="J54" s="4"/>
      <c r="K54" s="4"/>
      <c r="L54"/>
      <c r="M54"/>
      <c r="N54"/>
      <c r="O54"/>
      <c r="P54"/>
      <c r="Q54"/>
      <c r="R54"/>
      <c r="S54"/>
      <c r="T54"/>
      <c r="U54"/>
      <c r="V54"/>
      <c r="W54"/>
      <c r="X54"/>
      <c r="Y54"/>
      <c r="Z54"/>
      <c r="AA54"/>
      <c r="AB54"/>
      <c r="AC54"/>
      <c r="AD54"/>
      <c r="AE54"/>
      <c r="AF54"/>
      <c r="AG54"/>
      <c r="AH54"/>
      <c r="AI54"/>
    </row>
    <row r="55" spans="1:35" hidden="1" outlineLevel="4" x14ac:dyDescent="0.25">
      <c r="A55" s="6" t="s">
        <v>7</v>
      </c>
      <c r="B55" s="4">
        <v>0.2137175768</v>
      </c>
      <c r="C55" s="4">
        <v>0.10224711753</v>
      </c>
      <c r="D55" s="4">
        <v>0.20435015383999999</v>
      </c>
      <c r="E55" s="4">
        <v>0.10086952648</v>
      </c>
      <c r="F55" s="4">
        <v>0.62118437464999998</v>
      </c>
      <c r="G55" s="4">
        <v>0.23365368269</v>
      </c>
      <c r="H55" s="4">
        <v>0.10889736513000001</v>
      </c>
      <c r="I55" s="4">
        <v>0.24980501265999999</v>
      </c>
      <c r="J55" s="4">
        <v>0.10493359415</v>
      </c>
      <c r="K55" s="4">
        <v>0.69728965463000003</v>
      </c>
      <c r="L55"/>
      <c r="M55"/>
      <c r="N55"/>
      <c r="O55"/>
      <c r="P55"/>
      <c r="Q55"/>
      <c r="R55"/>
      <c r="S55"/>
      <c r="T55"/>
      <c r="U55"/>
      <c r="V55"/>
      <c r="W55"/>
      <c r="X55"/>
      <c r="Y55"/>
      <c r="Z55"/>
      <c r="AA55"/>
      <c r="AB55"/>
      <c r="AC55"/>
      <c r="AD55"/>
      <c r="AE55"/>
      <c r="AF55"/>
      <c r="AG55"/>
      <c r="AH55"/>
      <c r="AI55"/>
    </row>
    <row r="56" spans="1:35" hidden="1" outlineLevel="4" x14ac:dyDescent="0.25">
      <c r="A56" s="6" t="s">
        <v>12</v>
      </c>
      <c r="B56" s="4"/>
      <c r="C56" s="4"/>
      <c r="D56" s="4"/>
      <c r="E56" s="4"/>
      <c r="F56" s="4"/>
      <c r="G56" s="4"/>
      <c r="H56" s="4"/>
      <c r="I56" s="4"/>
      <c r="J56" s="4"/>
      <c r="K56" s="4"/>
      <c r="L56"/>
      <c r="M56"/>
      <c r="N56"/>
      <c r="O56"/>
      <c r="P56"/>
      <c r="Q56"/>
      <c r="R56"/>
      <c r="S56"/>
      <c r="T56"/>
      <c r="U56"/>
      <c r="V56"/>
      <c r="W56"/>
      <c r="X56"/>
      <c r="Y56"/>
      <c r="Z56"/>
      <c r="AA56"/>
      <c r="AB56"/>
      <c r="AC56"/>
      <c r="AD56"/>
      <c r="AE56"/>
      <c r="AF56"/>
      <c r="AG56"/>
      <c r="AH56"/>
      <c r="AI56"/>
    </row>
    <row r="57" spans="1:35" hidden="1" outlineLevel="4" x14ac:dyDescent="0.25">
      <c r="A57" s="6" t="s">
        <v>17</v>
      </c>
      <c r="B57" s="4"/>
      <c r="C57" s="4"/>
      <c r="D57" s="4"/>
      <c r="E57" s="4"/>
      <c r="F57" s="4"/>
      <c r="G57" s="4"/>
      <c r="H57" s="4"/>
      <c r="I57" s="4"/>
      <c r="J57" s="4"/>
      <c r="K57" s="4"/>
      <c r="L57"/>
      <c r="M57"/>
      <c r="N57"/>
      <c r="O57"/>
      <c r="P57"/>
      <c r="Q57"/>
      <c r="R57"/>
      <c r="S57"/>
      <c r="T57"/>
      <c r="U57"/>
      <c r="V57"/>
      <c r="W57"/>
      <c r="X57"/>
      <c r="Y57"/>
      <c r="Z57"/>
      <c r="AA57"/>
      <c r="AB57"/>
      <c r="AC57"/>
      <c r="AD57"/>
      <c r="AE57"/>
      <c r="AF57"/>
      <c r="AG57"/>
      <c r="AH57"/>
      <c r="AI57"/>
    </row>
    <row r="58" spans="1:35" hidden="1" outlineLevel="4" x14ac:dyDescent="0.25">
      <c r="A58" s="6" t="s">
        <v>8</v>
      </c>
      <c r="B58" s="4"/>
      <c r="C58" s="4"/>
      <c r="D58" s="4"/>
      <c r="E58" s="4"/>
      <c r="F58" s="4"/>
      <c r="G58" s="4"/>
      <c r="H58" s="4"/>
      <c r="I58" s="4"/>
      <c r="J58" s="4"/>
      <c r="K58" s="4"/>
      <c r="L58"/>
      <c r="M58"/>
      <c r="N58"/>
      <c r="O58"/>
      <c r="P58"/>
      <c r="Q58"/>
      <c r="R58"/>
      <c r="S58"/>
      <c r="T58"/>
      <c r="U58"/>
      <c r="V58"/>
      <c r="W58"/>
      <c r="X58"/>
      <c r="Y58"/>
      <c r="Z58"/>
      <c r="AA58"/>
      <c r="AB58"/>
      <c r="AC58"/>
      <c r="AD58"/>
      <c r="AE58"/>
      <c r="AF58"/>
      <c r="AG58"/>
      <c r="AH58"/>
      <c r="AI58"/>
    </row>
    <row r="59" spans="1:35" x14ac:dyDescent="0.25">
      <c r="A59" s="20" t="s">
        <v>23</v>
      </c>
      <c r="B59" s="20"/>
      <c r="C59" s="20"/>
      <c r="D59" s="20"/>
      <c r="E59" s="20"/>
      <c r="F59" s="20"/>
      <c r="G59" s="20"/>
      <c r="H59" s="20"/>
      <c r="I59" s="20"/>
      <c r="J59" s="20"/>
      <c r="K59" s="20"/>
      <c r="L59"/>
      <c r="M59"/>
      <c r="N59"/>
      <c r="O59"/>
      <c r="P59"/>
      <c r="Q59"/>
      <c r="R59"/>
      <c r="S59"/>
      <c r="T59"/>
      <c r="U59"/>
      <c r="V59"/>
      <c r="W59"/>
      <c r="X59"/>
      <c r="Y59"/>
      <c r="Z59"/>
      <c r="AA59"/>
      <c r="AB59"/>
      <c r="AC59"/>
      <c r="AD59"/>
      <c r="AE59"/>
      <c r="AF59"/>
      <c r="AG59"/>
      <c r="AH59"/>
      <c r="AI59"/>
    </row>
    <row r="60" spans="1:35" x14ac:dyDescent="0.25">
      <c r="A60" s="21"/>
      <c r="B60" s="21"/>
      <c r="C60" s="21"/>
      <c r="D60" s="21"/>
      <c r="E60" s="21"/>
      <c r="F60" s="21"/>
      <c r="G60" s="21"/>
      <c r="H60" s="21"/>
      <c r="I60" s="21"/>
      <c r="J60" s="21"/>
      <c r="K60" s="21"/>
      <c r="S60" s="33"/>
    </row>
    <row r="61" spans="1:35" ht="11.25" customHeight="1" x14ac:dyDescent="0.25">
      <c r="A61" s="21"/>
      <c r="B61" s="21"/>
      <c r="C61" s="21"/>
      <c r="D61" s="21"/>
      <c r="E61" s="21"/>
      <c r="F61" s="21"/>
      <c r="G61" s="21"/>
      <c r="H61" s="21"/>
      <c r="I61" s="21"/>
      <c r="J61" s="21"/>
      <c r="K61" s="21"/>
    </row>
    <row r="62" spans="1:35" x14ac:dyDescent="0.25">
      <c r="L62" s="23" t="s">
        <v>18</v>
      </c>
      <c r="M62" s="23"/>
    </row>
    <row r="63" spans="1:35" s="11" customFormat="1" x14ac:dyDescent="0.25">
      <c r="A63" s="30"/>
      <c r="B63" s="30">
        <v>2027</v>
      </c>
      <c r="C63" s="30">
        <v>2028</v>
      </c>
      <c r="D63" s="30">
        <v>2029</v>
      </c>
      <c r="E63" s="30">
        <v>2030</v>
      </c>
      <c r="F63" s="30">
        <v>2031</v>
      </c>
      <c r="G63" s="30">
        <v>2032</v>
      </c>
      <c r="H63" s="30">
        <v>2033</v>
      </c>
      <c r="I63" s="30">
        <v>2034</v>
      </c>
      <c r="J63" s="30">
        <v>2035</v>
      </c>
      <c r="K63" s="30">
        <v>2036</v>
      </c>
      <c r="L63" s="30">
        <v>2037</v>
      </c>
      <c r="M63" s="30">
        <v>2038</v>
      </c>
    </row>
    <row r="64" spans="1:35" s="8" customFormat="1" x14ac:dyDescent="0.25">
      <c r="A64" s="26" t="s">
        <v>0</v>
      </c>
      <c r="B64" s="27">
        <f>B65+B82</f>
        <v>889.81603695407989</v>
      </c>
      <c r="C64" s="27">
        <f>C65+C82</f>
        <v>632.80474318096003</v>
      </c>
      <c r="D64" s="27">
        <f>D65+D82</f>
        <v>656.11688197858007</v>
      </c>
      <c r="E64" s="27">
        <f>E65+E82</f>
        <v>474.70513718635999</v>
      </c>
      <c r="F64" s="27">
        <f>F65+F82</f>
        <v>477.67971541302995</v>
      </c>
      <c r="G64" s="27">
        <f>G65+G82</f>
        <v>477.39072441848003</v>
      </c>
      <c r="H64" s="27">
        <f>H65+H82</f>
        <v>406.18965200935997</v>
      </c>
      <c r="I64" s="27">
        <f>I65+I82</f>
        <v>632.53984404092012</v>
      </c>
      <c r="J64" s="27">
        <f>J65+J82</f>
        <v>626.00983517964005</v>
      </c>
      <c r="K64" s="27">
        <f>K65+K82</f>
        <v>574.39025819078006</v>
      </c>
      <c r="L64" s="27">
        <f>L65+L82</f>
        <v>423.29631959990002</v>
      </c>
      <c r="M64" s="27">
        <f>M65+M82</f>
        <v>264.64124313156003</v>
      </c>
    </row>
    <row r="65" spans="1:13" s="8" customFormat="1" outlineLevel="1" x14ac:dyDescent="0.25">
      <c r="A65" s="29" t="s">
        <v>1</v>
      </c>
      <c r="B65" s="28">
        <f>B66+B75</f>
        <v>566.91090293257992</v>
      </c>
      <c r="C65" s="28">
        <f>C66+C75</f>
        <v>324.38371641372999</v>
      </c>
      <c r="D65" s="28">
        <f>D66+D75</f>
        <v>213.40483810409</v>
      </c>
      <c r="E65" s="28">
        <f>E66+E75</f>
        <v>102.22254031716</v>
      </c>
      <c r="F65" s="28">
        <f>F66+F75</f>
        <v>120.03797459015</v>
      </c>
      <c r="G65" s="28">
        <f>G66+G75</f>
        <v>102.30892037626001</v>
      </c>
      <c r="H65" s="28">
        <f>H66+H75</f>
        <v>106.91301938049</v>
      </c>
      <c r="I65" s="28">
        <f>I66+I75</f>
        <v>102.07368877196001</v>
      </c>
      <c r="J65" s="28">
        <f>J66+J75</f>
        <v>109.24114873276001</v>
      </c>
      <c r="K65" s="28">
        <f>K66+K75</f>
        <v>124.039642125</v>
      </c>
      <c r="L65" s="28">
        <f>L66+L75</f>
        <v>165.276834471</v>
      </c>
      <c r="M65" s="28">
        <f>M66+M75</f>
        <v>46.096917206999997</v>
      </c>
    </row>
    <row r="66" spans="1:13" s="8" customFormat="1" outlineLevel="2" x14ac:dyDescent="0.25">
      <c r="A66" s="31" t="s">
        <v>2</v>
      </c>
      <c r="B66" s="32">
        <f>B67+B69+B71</f>
        <v>180.36738525836998</v>
      </c>
      <c r="C66" s="32">
        <f>C67+C69+C71</f>
        <v>124.81015613</v>
      </c>
      <c r="D66" s="32">
        <f>D67+D69+D71</f>
        <v>85.638194581609994</v>
      </c>
      <c r="E66" s="32">
        <f>E67+E69+E71</f>
        <v>65.172486794679998</v>
      </c>
      <c r="F66" s="32">
        <f>F67+F69+F71</f>
        <v>61.846924078560001</v>
      </c>
      <c r="G66" s="32">
        <f>G67+G69+G71</f>
        <v>57.277968853779996</v>
      </c>
      <c r="H66" s="32">
        <f>H67+H69+H71</f>
        <v>53.932902858010003</v>
      </c>
      <c r="I66" s="32">
        <f>I67+I69+I71</f>
        <v>49.84369224948</v>
      </c>
      <c r="J66" s="32">
        <f>J67+J69+J71</f>
        <v>45.171152209780004</v>
      </c>
      <c r="K66" s="32">
        <f>K67+K69+K71</f>
        <v>40.118598124999998</v>
      </c>
      <c r="L66" s="32">
        <f>L67+L69+L71</f>
        <v>33.179090471000002</v>
      </c>
      <c r="M66" s="32">
        <f>M67+M69+M71</f>
        <v>18.999173206999998</v>
      </c>
    </row>
    <row r="67" spans="1:13" s="8" customFormat="1" outlineLevel="3" collapsed="1" x14ac:dyDescent="0.25">
      <c r="A67" s="13" t="s">
        <v>3</v>
      </c>
      <c r="B67" s="12">
        <f>SUM(B68:B68)</f>
        <v>5.7018048170000002E-2</v>
      </c>
      <c r="C67" s="12">
        <f>SUM(C68:C68)</f>
        <v>5.0412240580000003E-2</v>
      </c>
      <c r="D67" s="12">
        <f>SUM(D68:D68)</f>
        <v>4.3792795910000001E-2</v>
      </c>
      <c r="E67" s="12">
        <f>SUM(E68:E68)</f>
        <v>3.7180169780000001E-2</v>
      </c>
      <c r="F67" s="12">
        <f>SUM(F68:F68)</f>
        <v>3.0567543660000002E-2</v>
      </c>
      <c r="G67" s="12">
        <f>SUM(G68:G68)</f>
        <v>2.3961736080000001E-2</v>
      </c>
      <c r="H67" s="12">
        <f>SUM(H68:H68)</f>
        <v>1.7342291409999998E-2</v>
      </c>
      <c r="I67" s="12">
        <f>SUM(I68:I68)</f>
        <v>1.072966528E-2</v>
      </c>
      <c r="J67" s="12">
        <f>SUM(J68:J68)</f>
        <v>4.1170391799999996E-3</v>
      </c>
      <c r="K67" s="12">
        <f>SUM(K68:K68)</f>
        <v>0</v>
      </c>
      <c r="L67" s="12">
        <f>SUM(L68:L68)</f>
        <v>0</v>
      </c>
      <c r="M67" s="12">
        <f>SUM(M68:M68)</f>
        <v>0</v>
      </c>
    </row>
    <row r="68" spans="1:13" s="8" customFormat="1" hidden="1" outlineLevel="4" x14ac:dyDescent="0.25">
      <c r="A68" s="14" t="s">
        <v>4</v>
      </c>
      <c r="B68" s="12">
        <v>5.7018048170000002E-2</v>
      </c>
      <c r="C68" s="12">
        <v>5.0412240580000003E-2</v>
      </c>
      <c r="D68" s="12">
        <v>4.3792795910000001E-2</v>
      </c>
      <c r="E68" s="12">
        <v>3.7180169780000001E-2</v>
      </c>
      <c r="F68" s="12">
        <v>3.0567543660000002E-2</v>
      </c>
      <c r="G68" s="12">
        <v>2.3961736080000001E-2</v>
      </c>
      <c r="H68" s="12">
        <v>1.7342291409999998E-2</v>
      </c>
      <c r="I68" s="12">
        <v>1.072966528E-2</v>
      </c>
      <c r="J68" s="12">
        <v>4.1170391799999996E-3</v>
      </c>
      <c r="K68" s="12"/>
      <c r="L68" s="12"/>
      <c r="M68" s="12"/>
    </row>
    <row r="69" spans="1:13" s="8" customFormat="1" outlineLevel="3" collapsed="1" x14ac:dyDescent="0.25">
      <c r="A69" s="13" t="s">
        <v>5</v>
      </c>
      <c r="B69" s="12">
        <f>SUM(B70:B70)</f>
        <v>3.3312499999999998E-4</v>
      </c>
      <c r="C69" s="12">
        <f>SUM(C70:C70)</f>
        <v>3.3312499999999998E-4</v>
      </c>
      <c r="D69" s="12">
        <f>SUM(D70:D70)</f>
        <v>0</v>
      </c>
      <c r="E69" s="12">
        <f>SUM(E70:E70)</f>
        <v>0</v>
      </c>
      <c r="F69" s="12">
        <f>SUM(F70:F70)</f>
        <v>0</v>
      </c>
      <c r="G69" s="12">
        <f>SUM(G70:G70)</f>
        <v>0</v>
      </c>
      <c r="H69" s="12">
        <f>SUM(H70:H70)</f>
        <v>0</v>
      </c>
      <c r="I69" s="12">
        <f>SUM(I70:I70)</f>
        <v>0</v>
      </c>
      <c r="J69" s="12">
        <f>SUM(J70:J70)</f>
        <v>0</v>
      </c>
      <c r="K69" s="12">
        <f>SUM(K70:K70)</f>
        <v>0</v>
      </c>
      <c r="L69" s="12">
        <f>SUM(L70:L70)</f>
        <v>0</v>
      </c>
      <c r="M69" s="12">
        <f>SUM(M70:M70)</f>
        <v>0</v>
      </c>
    </row>
    <row r="70" spans="1:13" s="8" customFormat="1" hidden="1" outlineLevel="4" x14ac:dyDescent="0.25">
      <c r="A70" s="14" t="s">
        <v>4</v>
      </c>
      <c r="B70" s="12">
        <v>3.3312499999999998E-4</v>
      </c>
      <c r="C70" s="12">
        <v>3.3312499999999998E-4</v>
      </c>
      <c r="D70" s="12"/>
      <c r="E70" s="12"/>
      <c r="F70" s="12"/>
      <c r="G70" s="12"/>
      <c r="H70" s="12"/>
      <c r="I70" s="12"/>
      <c r="J70" s="12"/>
      <c r="K70" s="12"/>
      <c r="L70" s="12"/>
      <c r="M70" s="12"/>
    </row>
    <row r="71" spans="1:13" s="8" customFormat="1" outlineLevel="3" collapsed="1" x14ac:dyDescent="0.25">
      <c r="A71" s="13" t="s">
        <v>6</v>
      </c>
      <c r="B71" s="12">
        <f>SUM(B72:B74)</f>
        <v>180.31003408519999</v>
      </c>
      <c r="C71" s="12">
        <f>SUM(C72:C74)</f>
        <v>124.75941076442</v>
      </c>
      <c r="D71" s="12">
        <f>SUM(D72:D74)</f>
        <v>85.594401785700001</v>
      </c>
      <c r="E71" s="12">
        <f>SUM(E72:E74)</f>
        <v>65.135306624899997</v>
      </c>
      <c r="F71" s="12">
        <f>SUM(F72:F74)</f>
        <v>61.816356534900002</v>
      </c>
      <c r="G71" s="12">
        <f>SUM(G72:G74)</f>
        <v>57.254007117699999</v>
      </c>
      <c r="H71" s="12">
        <f>SUM(H72:H74)</f>
        <v>53.9155605666</v>
      </c>
      <c r="I71" s="12">
        <f>SUM(I72:I74)</f>
        <v>49.832962584199997</v>
      </c>
      <c r="J71" s="12">
        <f>SUM(J72:J74)</f>
        <v>45.167035170600002</v>
      </c>
      <c r="K71" s="12">
        <f>SUM(K72:K74)</f>
        <v>40.118598124999998</v>
      </c>
      <c r="L71" s="12">
        <f>SUM(L72:L74)</f>
        <v>33.179090471000002</v>
      </c>
      <c r="M71" s="12">
        <f>SUM(M72:M74)</f>
        <v>18.999173206999998</v>
      </c>
    </row>
    <row r="72" spans="1:13" s="8" customFormat="1" hidden="1" outlineLevel="4" x14ac:dyDescent="0.25">
      <c r="A72" s="14" t="s">
        <v>7</v>
      </c>
      <c r="B72" s="12">
        <v>6.2764949900000006E-2</v>
      </c>
      <c r="C72" s="12"/>
      <c r="D72" s="12"/>
      <c r="E72" s="12"/>
      <c r="F72" s="12"/>
      <c r="G72" s="12"/>
      <c r="H72" s="12"/>
      <c r="I72" s="12"/>
      <c r="J72" s="12"/>
      <c r="K72" s="12"/>
      <c r="L72" s="12"/>
      <c r="M72" s="12"/>
    </row>
    <row r="73" spans="1:13" s="8" customFormat="1" hidden="1" outlineLevel="4" x14ac:dyDescent="0.25">
      <c r="A73" s="14" t="s">
        <v>4</v>
      </c>
      <c r="B73" s="12">
        <v>179.03184260629001</v>
      </c>
      <c r="C73" s="12">
        <v>124.75941076442</v>
      </c>
      <c r="D73" s="12">
        <v>85.594401785700001</v>
      </c>
      <c r="E73" s="12">
        <v>65.135306624899997</v>
      </c>
      <c r="F73" s="12">
        <v>61.816356534900002</v>
      </c>
      <c r="G73" s="12">
        <v>57.254007117699999</v>
      </c>
      <c r="H73" s="12">
        <v>53.9155605666</v>
      </c>
      <c r="I73" s="12">
        <v>49.832962584199997</v>
      </c>
      <c r="J73" s="12">
        <v>45.167035170600002</v>
      </c>
      <c r="K73" s="12">
        <v>40.118598124999998</v>
      </c>
      <c r="L73" s="12">
        <v>33.179090471000002</v>
      </c>
      <c r="M73" s="12">
        <v>18.999173206999998</v>
      </c>
    </row>
    <row r="74" spans="1:13" s="8" customFormat="1" hidden="1" outlineLevel="4" x14ac:dyDescent="0.25">
      <c r="A74" s="14" t="s">
        <v>8</v>
      </c>
      <c r="B74" s="12">
        <v>1.2154265290099999</v>
      </c>
      <c r="C74" s="12"/>
      <c r="D74" s="12"/>
      <c r="E74" s="12"/>
      <c r="F74" s="12"/>
      <c r="G74" s="12"/>
      <c r="H74" s="12"/>
      <c r="I74" s="12"/>
      <c r="J74" s="12"/>
      <c r="K74" s="12"/>
      <c r="L74" s="12"/>
      <c r="M74" s="12"/>
    </row>
    <row r="75" spans="1:13" s="8" customFormat="1" outlineLevel="2" x14ac:dyDescent="0.25">
      <c r="A75" s="31" t="s">
        <v>9</v>
      </c>
      <c r="B75" s="32">
        <f>B76+B78</f>
        <v>386.54351767420991</v>
      </c>
      <c r="C75" s="32">
        <f>C76+C78</f>
        <v>199.57356028372999</v>
      </c>
      <c r="D75" s="32">
        <f>D76+D78</f>
        <v>127.76664352248</v>
      </c>
      <c r="E75" s="32">
        <f>E76+E78</f>
        <v>37.050053522479999</v>
      </c>
      <c r="F75" s="32">
        <f>F76+F78</f>
        <v>58.191050511589999</v>
      </c>
      <c r="G75" s="32">
        <f>G76+G78</f>
        <v>45.030951522480002</v>
      </c>
      <c r="H75" s="32">
        <f>H76+H78</f>
        <v>52.980116522480003</v>
      </c>
      <c r="I75" s="32">
        <f>I76+I78</f>
        <v>52.22999652248</v>
      </c>
      <c r="J75" s="32">
        <f>J76+J78</f>
        <v>64.069996522980006</v>
      </c>
      <c r="K75" s="32">
        <f>K76+K78</f>
        <v>83.921043999999995</v>
      </c>
      <c r="L75" s="32">
        <f>L76+L78</f>
        <v>132.09774400000001</v>
      </c>
      <c r="M75" s="32">
        <f>M76+M78</f>
        <v>27.097743999999999</v>
      </c>
    </row>
    <row r="76" spans="1:13" s="8" customFormat="1" outlineLevel="3" collapsed="1" x14ac:dyDescent="0.25">
      <c r="A76" s="13" t="s">
        <v>3</v>
      </c>
      <c r="B76" s="12">
        <f>SUM(B77:B77)</f>
        <v>0.13225252248</v>
      </c>
      <c r="C76" s="12">
        <f>SUM(C77:C77)</f>
        <v>0.13225252248</v>
      </c>
      <c r="D76" s="12">
        <f>SUM(D77:D77)</f>
        <v>0.13225252248</v>
      </c>
      <c r="E76" s="12">
        <f>SUM(E77:E77)</f>
        <v>0.13225252248</v>
      </c>
      <c r="F76" s="12">
        <f>SUM(F77:F77)</f>
        <v>0.13225252248</v>
      </c>
      <c r="G76" s="12">
        <f>SUM(G77:G77)</f>
        <v>0.13225252248</v>
      </c>
      <c r="H76" s="12">
        <f>SUM(H77:H77)</f>
        <v>0.13225252248</v>
      </c>
      <c r="I76" s="12">
        <f>SUM(I77:I77)</f>
        <v>0.13225252248</v>
      </c>
      <c r="J76" s="12">
        <f>SUM(J77:J77)</f>
        <v>0.13225252298000001</v>
      </c>
      <c r="K76" s="12">
        <f>SUM(K77:K77)</f>
        <v>0</v>
      </c>
      <c r="L76" s="12">
        <f>SUM(L77:L77)</f>
        <v>0</v>
      </c>
      <c r="M76" s="12">
        <f>SUM(M77:M77)</f>
        <v>0</v>
      </c>
    </row>
    <row r="77" spans="1:13" s="8" customFormat="1" hidden="1" outlineLevel="4" x14ac:dyDescent="0.25">
      <c r="A77" s="14" t="s">
        <v>4</v>
      </c>
      <c r="B77" s="12">
        <v>0.13225252248</v>
      </c>
      <c r="C77" s="12">
        <v>0.13225252248</v>
      </c>
      <c r="D77" s="12">
        <v>0.13225252248</v>
      </c>
      <c r="E77" s="12">
        <v>0.13225252248</v>
      </c>
      <c r="F77" s="12">
        <v>0.13225252248</v>
      </c>
      <c r="G77" s="12">
        <v>0.13225252248</v>
      </c>
      <c r="H77" s="12">
        <v>0.13225252248</v>
      </c>
      <c r="I77" s="12">
        <v>0.13225252248</v>
      </c>
      <c r="J77" s="12">
        <v>0.13225252298000001</v>
      </c>
      <c r="K77" s="12"/>
      <c r="L77" s="12"/>
      <c r="M77" s="12"/>
    </row>
    <row r="78" spans="1:13" s="8" customFormat="1" outlineLevel="3" collapsed="1" x14ac:dyDescent="0.25">
      <c r="A78" s="13" t="s">
        <v>6</v>
      </c>
      <c r="B78" s="12">
        <f>SUM(B79:B81)</f>
        <v>386.41126515172994</v>
      </c>
      <c r="C78" s="12">
        <f>SUM(C79:C81)</f>
        <v>199.44130776124999</v>
      </c>
      <c r="D78" s="12">
        <f>SUM(D79:D81)</f>
        <v>127.63439099999999</v>
      </c>
      <c r="E78" s="12">
        <f>SUM(E79:E81)</f>
        <v>36.917800999999997</v>
      </c>
      <c r="F78" s="12">
        <f>SUM(F79:F81)</f>
        <v>58.058797989109998</v>
      </c>
      <c r="G78" s="12">
        <f>SUM(G79:G81)</f>
        <v>44.898699000000001</v>
      </c>
      <c r="H78" s="12">
        <f>SUM(H79:H81)</f>
        <v>52.847864000000001</v>
      </c>
      <c r="I78" s="12">
        <f>SUM(I79:I81)</f>
        <v>52.097743999999999</v>
      </c>
      <c r="J78" s="12">
        <f>SUM(J79:J81)</f>
        <v>63.937744000000002</v>
      </c>
      <c r="K78" s="12">
        <f>SUM(K79:K81)</f>
        <v>83.921043999999995</v>
      </c>
      <c r="L78" s="12">
        <f>SUM(L79:L81)</f>
        <v>132.09774400000001</v>
      </c>
      <c r="M78" s="12">
        <f>SUM(M79:M81)</f>
        <v>27.097743999999999</v>
      </c>
    </row>
    <row r="79" spans="1:13" s="8" customFormat="1" hidden="1" outlineLevel="4" x14ac:dyDescent="0.25">
      <c r="A79" s="14" t="s">
        <v>7</v>
      </c>
      <c r="B79" s="12">
        <v>3.93510657694</v>
      </c>
      <c r="C79" s="12"/>
      <c r="D79" s="12"/>
      <c r="E79" s="12"/>
      <c r="F79" s="12"/>
      <c r="G79" s="12"/>
      <c r="H79" s="12"/>
      <c r="I79" s="12"/>
      <c r="J79" s="12"/>
      <c r="K79" s="12"/>
      <c r="L79" s="12"/>
      <c r="M79" s="12"/>
    </row>
    <row r="80" spans="1:13" s="8" customFormat="1" hidden="1" outlineLevel="4" x14ac:dyDescent="0.25">
      <c r="A80" s="14" t="s">
        <v>4</v>
      </c>
      <c r="B80" s="12">
        <v>323.38134516810999</v>
      </c>
      <c r="C80" s="12">
        <v>199.44130776124999</v>
      </c>
      <c r="D80" s="12">
        <v>127.63439099999999</v>
      </c>
      <c r="E80" s="12">
        <v>36.917800999999997</v>
      </c>
      <c r="F80" s="12">
        <v>58.058797989109998</v>
      </c>
      <c r="G80" s="12">
        <v>44.898699000000001</v>
      </c>
      <c r="H80" s="12">
        <v>52.847864000000001</v>
      </c>
      <c r="I80" s="12">
        <v>52.097743999999999</v>
      </c>
      <c r="J80" s="12">
        <v>63.937744000000002</v>
      </c>
      <c r="K80" s="12">
        <v>83.921043999999995</v>
      </c>
      <c r="L80" s="12">
        <v>132.09774400000001</v>
      </c>
      <c r="M80" s="12">
        <v>27.097743999999999</v>
      </c>
    </row>
    <row r="81" spans="1:13" s="8" customFormat="1" hidden="1" outlineLevel="4" x14ac:dyDescent="0.25">
      <c r="A81" s="14" t="s">
        <v>8</v>
      </c>
      <c r="B81" s="12">
        <v>59.094813406679997</v>
      </c>
      <c r="C81" s="12"/>
      <c r="D81" s="12"/>
      <c r="E81" s="12"/>
      <c r="F81" s="12"/>
      <c r="G81" s="12"/>
      <c r="H81" s="12"/>
      <c r="I81" s="12"/>
      <c r="J81" s="12"/>
      <c r="K81" s="12"/>
      <c r="L81" s="12"/>
      <c r="M81" s="12"/>
    </row>
    <row r="82" spans="1:13" s="8" customFormat="1" outlineLevel="1" x14ac:dyDescent="0.25">
      <c r="A82" s="29" t="s">
        <v>10</v>
      </c>
      <c r="B82" s="28">
        <f>B83+B104</f>
        <v>322.90513402150003</v>
      </c>
      <c r="C82" s="28">
        <f>C83+C104</f>
        <v>308.42102676722999</v>
      </c>
      <c r="D82" s="28">
        <f>D83+D104</f>
        <v>442.71204387449006</v>
      </c>
      <c r="E82" s="28">
        <f>E83+E104</f>
        <v>372.48259686919999</v>
      </c>
      <c r="F82" s="28">
        <f>F83+F104</f>
        <v>357.64174082287997</v>
      </c>
      <c r="G82" s="28">
        <f>G83+G104</f>
        <v>375.08180404222003</v>
      </c>
      <c r="H82" s="28">
        <f>H83+H104</f>
        <v>299.27663262886995</v>
      </c>
      <c r="I82" s="28">
        <f>I83+I104</f>
        <v>530.46615526896005</v>
      </c>
      <c r="J82" s="28">
        <f>J83+J104</f>
        <v>516.76868644688</v>
      </c>
      <c r="K82" s="28">
        <f>K83+K104</f>
        <v>450.35061606578</v>
      </c>
      <c r="L82" s="28">
        <f>L83+L104</f>
        <v>258.01948512889999</v>
      </c>
      <c r="M82" s="28">
        <f>M83+M104</f>
        <v>218.54432592456004</v>
      </c>
    </row>
    <row r="83" spans="1:13" s="8" customFormat="1" outlineLevel="2" x14ac:dyDescent="0.25">
      <c r="A83" s="31" t="s">
        <v>2</v>
      </c>
      <c r="B83" s="32">
        <f>B84+B88+B92+B98</f>
        <v>164.99410145102001</v>
      </c>
      <c r="C83" s="32">
        <f>C84+C88+C92+C98</f>
        <v>167.77567925783001</v>
      </c>
      <c r="D83" s="32">
        <f>D84+D88+D92+D98</f>
        <v>161.78223739773003</v>
      </c>
      <c r="E83" s="32">
        <f>E84+E88+E92+E98</f>
        <v>150.21369502204001</v>
      </c>
      <c r="F83" s="32">
        <f>F84+F88+F92+F98</f>
        <v>133.13298790196998</v>
      </c>
      <c r="G83" s="32">
        <f>G84+G88+G92+G98</f>
        <v>125.39952580657</v>
      </c>
      <c r="H83" s="32">
        <f>H84+H88+H92+H98</f>
        <v>117.82892953213998</v>
      </c>
      <c r="I83" s="32">
        <f>I84+I88+I92+I98</f>
        <v>121.30529212975001</v>
      </c>
      <c r="J83" s="32">
        <f>J84+J88+J92+J98</f>
        <v>99.304962284010017</v>
      </c>
      <c r="K83" s="32">
        <f>K84+K88+K92+K98</f>
        <v>81.12975537522</v>
      </c>
      <c r="L83" s="32">
        <f>L84+L88+L92+L98</f>
        <v>68.604996450360005</v>
      </c>
      <c r="M83" s="32">
        <f>M84+M88+M92+M98</f>
        <v>64.354235717750001</v>
      </c>
    </row>
    <row r="84" spans="1:13" s="8" customFormat="1" outlineLevel="3" collapsed="1" x14ac:dyDescent="0.25">
      <c r="A84" s="13" t="s">
        <v>11</v>
      </c>
      <c r="B84" s="12">
        <f>SUM(B85:B87)</f>
        <v>31.643251593310001</v>
      </c>
      <c r="C84" s="12">
        <f>SUM(C85:C87)</f>
        <v>39.553593820629999</v>
      </c>
      <c r="D84" s="12">
        <f>SUM(D85:D87)</f>
        <v>38.478768810650003</v>
      </c>
      <c r="E84" s="12">
        <f>SUM(E85:E87)</f>
        <v>36.64808272946</v>
      </c>
      <c r="F84" s="12">
        <f>SUM(F85:F87)</f>
        <v>36.199022992300002</v>
      </c>
      <c r="G84" s="12">
        <f>SUM(G85:G87)</f>
        <v>36.288053291849998</v>
      </c>
      <c r="H84" s="12">
        <f>SUM(H85:H87)</f>
        <v>35.878587297789998</v>
      </c>
      <c r="I84" s="12">
        <f>SUM(I85:I87)</f>
        <v>43.936249610260006</v>
      </c>
      <c r="J84" s="12">
        <f>SUM(J85:J87)</f>
        <v>26.094922235090003</v>
      </c>
      <c r="K84" s="12">
        <f>SUM(K85:K87)</f>
        <v>10.83950047199</v>
      </c>
      <c r="L84" s="12">
        <f>SUM(L85:L87)</f>
        <v>3.5705005446300002</v>
      </c>
      <c r="M84" s="12">
        <f>SUM(M85:M87)</f>
        <v>3.1203469610100001</v>
      </c>
    </row>
    <row r="85" spans="1:13" s="8" customFormat="1" hidden="1" outlineLevel="4" x14ac:dyDescent="0.25">
      <c r="A85" s="14" t="s">
        <v>7</v>
      </c>
      <c r="B85" s="15">
        <v>0.61076671923999992</v>
      </c>
      <c r="C85" s="15">
        <v>0.31503695659999997</v>
      </c>
      <c r="D85" s="15">
        <v>9.1379155650000002E-2</v>
      </c>
      <c r="E85" s="15">
        <v>4.1358399419999997E-2</v>
      </c>
      <c r="F85" s="15">
        <v>1.743594066E-2</v>
      </c>
      <c r="G85" s="15">
        <v>6.6538646399999998E-3</v>
      </c>
      <c r="H85" s="15">
        <v>4.2234964999999999E-3</v>
      </c>
      <c r="I85" s="15">
        <v>1.8091334299999999E-3</v>
      </c>
      <c r="J85" s="15">
        <v>0</v>
      </c>
      <c r="K85" s="15">
        <v>0</v>
      </c>
      <c r="L85" s="15">
        <v>0</v>
      </c>
      <c r="M85" s="15">
        <v>0</v>
      </c>
    </row>
    <row r="86" spans="1:13" s="8" customFormat="1" hidden="1" outlineLevel="4" x14ac:dyDescent="0.25">
      <c r="A86" s="14" t="s">
        <v>12</v>
      </c>
      <c r="B86" s="12">
        <v>4.2358058717600002</v>
      </c>
      <c r="C86" s="12">
        <v>5.1196131812700001</v>
      </c>
      <c r="D86" s="12">
        <v>5.7240919966400003</v>
      </c>
      <c r="E86" s="12">
        <v>6.0475725664600004</v>
      </c>
      <c r="F86" s="12">
        <v>5.9856659634199998</v>
      </c>
      <c r="G86" s="12">
        <v>5.9530399860900003</v>
      </c>
      <c r="H86" s="12">
        <v>5.5460043601700004</v>
      </c>
      <c r="I86" s="12">
        <v>5.0593464041900003</v>
      </c>
      <c r="J86" s="12">
        <v>4.5437446570500004</v>
      </c>
      <c r="K86" s="12">
        <v>4.0746452724199997</v>
      </c>
      <c r="L86" s="12">
        <v>3.5705005446300002</v>
      </c>
      <c r="M86" s="12">
        <v>3.1203469610100001</v>
      </c>
    </row>
    <row r="87" spans="1:13" s="8" customFormat="1" hidden="1" outlineLevel="4" x14ac:dyDescent="0.25">
      <c r="A87" s="14" t="s">
        <v>8</v>
      </c>
      <c r="B87" s="12">
        <v>26.79667900231</v>
      </c>
      <c r="C87" s="12">
        <v>34.118943682759998</v>
      </c>
      <c r="D87" s="12">
        <v>32.663297658360001</v>
      </c>
      <c r="E87" s="12">
        <v>30.559151763580001</v>
      </c>
      <c r="F87" s="12">
        <v>30.19592108822</v>
      </c>
      <c r="G87" s="12">
        <v>30.32835944112</v>
      </c>
      <c r="H87" s="12">
        <v>30.32835944112</v>
      </c>
      <c r="I87" s="12">
        <v>38.875094072640003</v>
      </c>
      <c r="J87" s="12">
        <v>21.551177578040001</v>
      </c>
      <c r="K87" s="12">
        <v>6.7648551995700004</v>
      </c>
      <c r="L87" s="12"/>
      <c r="M87" s="12"/>
    </row>
    <row r="88" spans="1:13" s="8" customFormat="1" outlineLevel="3" collapsed="1" x14ac:dyDescent="0.25">
      <c r="A88" s="13" t="s">
        <v>13</v>
      </c>
      <c r="B88" s="12">
        <f>SUM(B89:B91)</f>
        <v>126.81910220119001</v>
      </c>
      <c r="C88" s="12">
        <f>SUM(C89:C91)</f>
        <v>123.32487884975001</v>
      </c>
      <c r="D88" s="12">
        <f>SUM(D89:D91)</f>
        <v>117.70160894463001</v>
      </c>
      <c r="E88" s="12">
        <f>SUM(E89:E91)</f>
        <v>109.53452259327</v>
      </c>
      <c r="F88" s="12">
        <f>SUM(F89:F91)</f>
        <v>93.64670257892999</v>
      </c>
      <c r="G88" s="12">
        <f>SUM(G89:G91)</f>
        <v>84.747591790529995</v>
      </c>
      <c r="H88" s="12">
        <f>SUM(H89:H91)</f>
        <v>79.48956412231</v>
      </c>
      <c r="I88" s="12">
        <f>SUM(I89:I91)</f>
        <v>75.283756704770013</v>
      </c>
      <c r="J88" s="12">
        <f>SUM(J89:J91)</f>
        <v>71.319620291020001</v>
      </c>
      <c r="K88" s="12">
        <f>SUM(K89:K91)</f>
        <v>68.507550425760002</v>
      </c>
      <c r="L88" s="12">
        <f>SUM(L89:L91)</f>
        <v>64.722763003210005</v>
      </c>
      <c r="M88" s="12">
        <f>SUM(M89:M91)</f>
        <v>60.965060410109999</v>
      </c>
    </row>
    <row r="89" spans="1:13" s="8" customFormat="1" hidden="1" outlineLevel="4" x14ac:dyDescent="0.25">
      <c r="A89" s="14" t="s">
        <v>7</v>
      </c>
      <c r="B89" s="12">
        <v>23.85485528741</v>
      </c>
      <c r="C89" s="12">
        <v>23.689126480940001</v>
      </c>
      <c r="D89" s="12">
        <v>22.940804481770002</v>
      </c>
      <c r="E89" s="12">
        <v>21.670893740469999</v>
      </c>
      <c r="F89" s="12">
        <v>17.795242481319999</v>
      </c>
      <c r="G89" s="12">
        <v>14.167237731289999</v>
      </c>
      <c r="H89" s="12">
        <v>13.384258107939999</v>
      </c>
      <c r="I89" s="12">
        <v>12.637814582900001</v>
      </c>
      <c r="J89" s="12">
        <v>12.34163901829</v>
      </c>
      <c r="K89" s="12">
        <v>12.30945802369</v>
      </c>
      <c r="L89" s="12">
        <v>11.75644778477</v>
      </c>
      <c r="M89" s="12">
        <v>11.02685628601</v>
      </c>
    </row>
    <row r="90" spans="1:13" s="8" customFormat="1" hidden="1" outlineLevel="4" x14ac:dyDescent="0.25">
      <c r="A90" s="14" t="s">
        <v>8</v>
      </c>
      <c r="B90" s="12">
        <v>66.583143715879999</v>
      </c>
      <c r="C90" s="12">
        <v>65.850982980439994</v>
      </c>
      <c r="D90" s="12">
        <v>63.9767341198</v>
      </c>
      <c r="E90" s="12">
        <v>61.575131245629997</v>
      </c>
      <c r="F90" s="12">
        <v>59.303577575799999</v>
      </c>
      <c r="G90" s="12">
        <v>57.581395779349997</v>
      </c>
      <c r="H90" s="12">
        <v>55.563651623219997</v>
      </c>
      <c r="I90" s="12">
        <v>53.93564534043</v>
      </c>
      <c r="J90" s="12">
        <v>51.126132869750002</v>
      </c>
      <c r="K90" s="12">
        <v>48.38862282977</v>
      </c>
      <c r="L90" s="12">
        <v>45.163857415480003</v>
      </c>
      <c r="M90" s="12">
        <v>42.132240436469999</v>
      </c>
    </row>
    <row r="91" spans="1:13" s="8" customFormat="1" hidden="1" outlineLevel="4" x14ac:dyDescent="0.25">
      <c r="A91" s="14" t="s">
        <v>14</v>
      </c>
      <c r="B91" s="12">
        <v>36.381103197900003</v>
      </c>
      <c r="C91" s="12">
        <v>33.784769388370002</v>
      </c>
      <c r="D91" s="12">
        <v>30.784070343060002</v>
      </c>
      <c r="E91" s="12">
        <v>26.288497607170001</v>
      </c>
      <c r="F91" s="12">
        <v>16.547882521809999</v>
      </c>
      <c r="G91" s="12">
        <v>12.998958279889999</v>
      </c>
      <c r="H91" s="12">
        <v>10.541654391150001</v>
      </c>
      <c r="I91" s="12">
        <v>8.7102967814400003</v>
      </c>
      <c r="J91" s="12">
        <v>7.85184840298</v>
      </c>
      <c r="K91" s="12">
        <v>7.8094695723000003</v>
      </c>
      <c r="L91" s="12">
        <v>7.8024578029600002</v>
      </c>
      <c r="M91" s="12">
        <v>7.8059636876300003</v>
      </c>
    </row>
    <row r="92" spans="1:13" s="8" customFormat="1" outlineLevel="3" collapsed="1" x14ac:dyDescent="0.25">
      <c r="A92" s="13" t="s">
        <v>15</v>
      </c>
      <c r="B92" s="12">
        <f>SUM(B93:B97)</f>
        <v>5.8409686544599992</v>
      </c>
      <c r="C92" s="12">
        <f>SUM(C93:C97)</f>
        <v>4.2030231382399998</v>
      </c>
      <c r="D92" s="12">
        <f>SUM(D93:D97)</f>
        <v>5.5608949773999994</v>
      </c>
      <c r="E92" s="12">
        <f>SUM(E93:E97)</f>
        <v>3.99073483937</v>
      </c>
      <c r="F92" s="12">
        <f>SUM(F93:F97)</f>
        <v>3.2482754707999995</v>
      </c>
      <c r="G92" s="12">
        <f>SUM(G93:G97)</f>
        <v>4.3257121491400001</v>
      </c>
      <c r="H92" s="12">
        <f>SUM(H93:H97)</f>
        <v>2.42260953699</v>
      </c>
      <c r="I92" s="12">
        <f>SUM(I93:I97)</f>
        <v>2.0489492396700002</v>
      </c>
      <c r="J92" s="12">
        <f>SUM(J93:J97)</f>
        <v>1.8549657579599999</v>
      </c>
      <c r="K92" s="12">
        <f>SUM(K93:K97)</f>
        <v>1.7470949774200002</v>
      </c>
      <c r="L92" s="12">
        <f>SUM(L93:L97)</f>
        <v>0.27723977746999995</v>
      </c>
      <c r="M92" s="12">
        <f>SUM(M93:M97)</f>
        <v>0.23470734657999998</v>
      </c>
    </row>
    <row r="93" spans="1:13" s="8" customFormat="1" hidden="1" outlineLevel="4" x14ac:dyDescent="0.25">
      <c r="A93" s="14" t="s">
        <v>16</v>
      </c>
      <c r="B93" s="12">
        <v>1.6985379704400001</v>
      </c>
      <c r="C93" s="12">
        <v>1.67994341868</v>
      </c>
      <c r="D93" s="12">
        <v>3.2299923931799999</v>
      </c>
      <c r="E93" s="12">
        <v>1.86635983557</v>
      </c>
      <c r="F93" s="12">
        <v>1.3230403741100001</v>
      </c>
      <c r="G93" s="12">
        <v>1.84734793031</v>
      </c>
      <c r="H93" s="12">
        <v>0.76465849135999997</v>
      </c>
      <c r="I93" s="12">
        <v>0.48588787594999999</v>
      </c>
      <c r="J93" s="12">
        <v>0.39167447943</v>
      </c>
      <c r="K93" s="12">
        <v>0.36833182764</v>
      </c>
      <c r="L93" s="12"/>
      <c r="M93" s="12"/>
    </row>
    <row r="94" spans="1:13" s="8" customFormat="1" hidden="1" outlineLevel="4" x14ac:dyDescent="0.25">
      <c r="A94" s="14" t="s">
        <v>7</v>
      </c>
      <c r="B94" s="12">
        <v>2.8300007214299998</v>
      </c>
      <c r="C94" s="12">
        <v>1.3131595701100001</v>
      </c>
      <c r="D94" s="12">
        <v>1.1328319207999999</v>
      </c>
      <c r="E94" s="12">
        <v>0.94555416666000003</v>
      </c>
      <c r="F94" s="12">
        <v>0.76466384097999995</v>
      </c>
      <c r="G94" s="12">
        <v>0.90850959583000002</v>
      </c>
      <c r="H94" s="12">
        <v>0.76901277599999995</v>
      </c>
      <c r="I94" s="12">
        <v>0.71116342690000001</v>
      </c>
      <c r="J94" s="12">
        <v>0.65046117945000004</v>
      </c>
      <c r="K94" s="12">
        <v>0.59336822283000001</v>
      </c>
      <c r="L94" s="12">
        <v>7.2403616680000005E-2</v>
      </c>
      <c r="M94" s="12">
        <v>4.4768429550000002E-2</v>
      </c>
    </row>
    <row r="95" spans="1:13" s="8" customFormat="1" hidden="1" outlineLevel="4" x14ac:dyDescent="0.25">
      <c r="A95" s="14" t="s">
        <v>12</v>
      </c>
      <c r="B95" s="12">
        <v>4.9388100259999998E-2</v>
      </c>
      <c r="C95" s="12">
        <v>9.5730435999999992E-3</v>
      </c>
      <c r="D95" s="12">
        <v>7.0650330799999998E-3</v>
      </c>
      <c r="E95" s="12">
        <v>4.4430081300000004E-3</v>
      </c>
      <c r="F95" s="12">
        <v>1.9041465099999999E-3</v>
      </c>
      <c r="G95" s="12">
        <v>9.7601372059999997E-2</v>
      </c>
      <c r="H95" s="12">
        <v>1.291942565E-2</v>
      </c>
      <c r="I95" s="12">
        <v>9.4736160200000006E-3</v>
      </c>
      <c r="J95" s="12">
        <v>6.02968238E-3</v>
      </c>
      <c r="K95" s="12">
        <v>2.5772764199999999E-3</v>
      </c>
      <c r="L95" s="12"/>
      <c r="M95" s="12"/>
    </row>
    <row r="96" spans="1:13" s="8" customFormat="1" hidden="1" outlineLevel="4" x14ac:dyDescent="0.25">
      <c r="A96" s="14" t="s">
        <v>17</v>
      </c>
      <c r="B96" s="12">
        <v>0.36941131478</v>
      </c>
      <c r="C96" s="12">
        <v>0.38470989962000002</v>
      </c>
      <c r="D96" s="12">
        <v>0.37931049679000001</v>
      </c>
      <c r="E96" s="12">
        <v>0.37247218361000001</v>
      </c>
      <c r="F96" s="12">
        <v>0.36531598775000002</v>
      </c>
      <c r="G96" s="12">
        <v>0.45141496171000001</v>
      </c>
      <c r="H96" s="12">
        <v>0.43180656317999999</v>
      </c>
      <c r="I96" s="12">
        <v>0.41292548148000002</v>
      </c>
      <c r="J96" s="12">
        <v>0.39382631156999998</v>
      </c>
      <c r="K96" s="12">
        <v>0.38263753376999998</v>
      </c>
      <c r="L96" s="12">
        <v>0.18032892012999999</v>
      </c>
      <c r="M96" s="12">
        <v>0.16852741744999999</v>
      </c>
    </row>
    <row r="97" spans="1:13" s="8" customFormat="1" hidden="1" outlineLevel="4" x14ac:dyDescent="0.25">
      <c r="A97" s="14" t="s">
        <v>8</v>
      </c>
      <c r="B97" s="12">
        <v>0.89363054755000004</v>
      </c>
      <c r="C97" s="12">
        <v>0.81563720623000002</v>
      </c>
      <c r="D97" s="12">
        <v>0.81169513355</v>
      </c>
      <c r="E97" s="12">
        <v>0.80190564539999998</v>
      </c>
      <c r="F97" s="12">
        <v>0.79335112144999997</v>
      </c>
      <c r="G97" s="12">
        <v>1.0208382892300001</v>
      </c>
      <c r="H97" s="12">
        <v>0.44421228080000003</v>
      </c>
      <c r="I97" s="12">
        <v>0.42949883931999999</v>
      </c>
      <c r="J97" s="12">
        <v>0.41297410512999999</v>
      </c>
      <c r="K97" s="12">
        <v>0.40018011675999998</v>
      </c>
      <c r="L97" s="12">
        <v>2.4507240659999999E-2</v>
      </c>
      <c r="M97" s="12">
        <v>2.141149958E-2</v>
      </c>
    </row>
    <row r="98" spans="1:13" s="8" customFormat="1" outlineLevel="3" collapsed="1" x14ac:dyDescent="0.25">
      <c r="A98" s="13" t="s">
        <v>5</v>
      </c>
      <c r="B98" s="12">
        <f>SUM(B99:B103)</f>
        <v>0.69077900205999998</v>
      </c>
      <c r="C98" s="12">
        <f>SUM(C99:C103)</f>
        <v>0.69418344920999997</v>
      </c>
      <c r="D98" s="12">
        <f>SUM(D99:D103)</f>
        <v>4.0964665049999995E-2</v>
      </c>
      <c r="E98" s="12">
        <f>SUM(E99:E103)</f>
        <v>4.0354859939999994E-2</v>
      </c>
      <c r="F98" s="12">
        <f>SUM(F99:F103)</f>
        <v>3.898685994E-2</v>
      </c>
      <c r="G98" s="12">
        <f>SUM(G99:G103)</f>
        <v>3.8168575049999993E-2</v>
      </c>
      <c r="H98" s="12">
        <f>SUM(H99:H103)</f>
        <v>3.8168575049999993E-2</v>
      </c>
      <c r="I98" s="12">
        <f>SUM(I99:I103)</f>
        <v>3.633657505E-2</v>
      </c>
      <c r="J98" s="12">
        <f>SUM(J99:J103)</f>
        <v>3.5453999939999994E-2</v>
      </c>
      <c r="K98" s="12">
        <f>SUM(K99:K103)</f>
        <v>3.5609500049999999E-2</v>
      </c>
      <c r="L98" s="12">
        <f>SUM(L99:L103)</f>
        <v>3.4493125050000004E-2</v>
      </c>
      <c r="M98" s="12">
        <f>SUM(M99:M103)</f>
        <v>3.4121000050000003E-2</v>
      </c>
    </row>
    <row r="99" spans="1:13" s="8" customFormat="1" hidden="1" outlineLevel="4" x14ac:dyDescent="0.25">
      <c r="A99" s="14" t="s">
        <v>7</v>
      </c>
      <c r="B99" s="12">
        <v>1.0251359999999999E-2</v>
      </c>
      <c r="C99" s="12">
        <v>7.63344E-3</v>
      </c>
      <c r="D99" s="12">
        <v>1.42209E-3</v>
      </c>
      <c r="E99" s="12">
        <v>9.8496E-4</v>
      </c>
      <c r="F99" s="12">
        <v>9.8496E-4</v>
      </c>
      <c r="G99" s="12"/>
      <c r="H99" s="12"/>
      <c r="I99" s="12"/>
      <c r="J99" s="12"/>
      <c r="K99" s="12"/>
      <c r="L99" s="12"/>
      <c r="M99" s="12"/>
    </row>
    <row r="100" spans="1:13" s="8" customFormat="1" hidden="1" outlineLevel="4" x14ac:dyDescent="0.25">
      <c r="A100" s="14" t="s">
        <v>12</v>
      </c>
      <c r="B100" s="12">
        <v>1.469E-3</v>
      </c>
      <c r="C100" s="12">
        <v>1.482E-3</v>
      </c>
      <c r="D100" s="12">
        <v>1.4885E-3</v>
      </c>
      <c r="E100" s="12">
        <v>1.482E-3</v>
      </c>
      <c r="F100" s="12">
        <v>1.482E-3</v>
      </c>
      <c r="G100" s="12">
        <v>1.4885E-3</v>
      </c>
      <c r="H100" s="12">
        <v>1.4885E-3</v>
      </c>
      <c r="I100" s="12">
        <v>1.4885E-3</v>
      </c>
      <c r="J100" s="12">
        <v>1.482E-3</v>
      </c>
      <c r="K100" s="12">
        <v>1.4885E-3</v>
      </c>
      <c r="L100" s="12">
        <v>3.7212500000000001E-4</v>
      </c>
      <c r="M100" s="12"/>
    </row>
    <row r="101" spans="1:13" s="8" customFormat="1" hidden="1" outlineLevel="4" x14ac:dyDescent="0.25">
      <c r="A101" s="14" t="s">
        <v>17</v>
      </c>
      <c r="B101" s="12">
        <v>6.0568000000000004E-4</v>
      </c>
      <c r="C101" s="12">
        <v>6.1103999999999998E-4</v>
      </c>
      <c r="D101" s="12"/>
      <c r="E101" s="12"/>
      <c r="F101" s="12"/>
      <c r="G101" s="12"/>
      <c r="H101" s="12"/>
      <c r="I101" s="12"/>
      <c r="J101" s="12"/>
      <c r="K101" s="12"/>
      <c r="L101" s="12"/>
      <c r="M101" s="12"/>
    </row>
    <row r="102" spans="1:13" s="8" customFormat="1" hidden="1" outlineLevel="4" x14ac:dyDescent="0.25">
      <c r="A102" s="14" t="s">
        <v>4</v>
      </c>
      <c r="B102" s="12">
        <v>6.6119000000000002E-6</v>
      </c>
      <c r="C102" s="12">
        <v>6.6703999999999997E-6</v>
      </c>
      <c r="D102" s="12"/>
      <c r="E102" s="12"/>
      <c r="F102" s="12"/>
      <c r="G102" s="12"/>
      <c r="H102" s="12"/>
      <c r="I102" s="12"/>
      <c r="J102" s="12"/>
      <c r="K102" s="12"/>
      <c r="L102" s="12"/>
      <c r="M102" s="12"/>
    </row>
    <row r="103" spans="1:13" s="8" customFormat="1" hidden="1" outlineLevel="4" x14ac:dyDescent="0.25">
      <c r="A103" s="14" t="s">
        <v>8</v>
      </c>
      <c r="B103" s="12">
        <v>0.67844635015999999</v>
      </c>
      <c r="C103" s="12">
        <v>0.68445029880999997</v>
      </c>
      <c r="D103" s="12">
        <v>3.8054075049999997E-2</v>
      </c>
      <c r="E103" s="12">
        <v>3.7887899939999997E-2</v>
      </c>
      <c r="F103" s="12">
        <v>3.6519899940000003E-2</v>
      </c>
      <c r="G103" s="12">
        <v>3.6680075049999997E-2</v>
      </c>
      <c r="H103" s="12">
        <v>3.6680075049999997E-2</v>
      </c>
      <c r="I103" s="12">
        <v>3.4848075050000003E-2</v>
      </c>
      <c r="J103" s="12">
        <v>3.3971999939999997E-2</v>
      </c>
      <c r="K103" s="12">
        <v>3.4121000050000003E-2</v>
      </c>
      <c r="L103" s="12">
        <v>3.4121000050000003E-2</v>
      </c>
      <c r="M103" s="12">
        <v>3.4121000050000003E-2</v>
      </c>
    </row>
    <row r="104" spans="1:13" s="8" customFormat="1" outlineLevel="2" x14ac:dyDescent="0.25">
      <c r="A104" s="31" t="s">
        <v>9</v>
      </c>
      <c r="B104" s="32">
        <f>B105+B109+B113</f>
        <v>157.91103257048002</v>
      </c>
      <c r="C104" s="32">
        <f>C105+C109+C113</f>
        <v>140.64534750939998</v>
      </c>
      <c r="D104" s="32">
        <f>D105+D109+D113</f>
        <v>280.92980647676001</v>
      </c>
      <c r="E104" s="32">
        <f>E105+E109+E113</f>
        <v>222.26890184715998</v>
      </c>
      <c r="F104" s="32">
        <f>F105+F109+F113</f>
        <v>224.50875292090998</v>
      </c>
      <c r="G104" s="32">
        <f>G105+G109+G113</f>
        <v>249.68227823565002</v>
      </c>
      <c r="H104" s="32">
        <f>H105+H109+H113</f>
        <v>181.44770309672998</v>
      </c>
      <c r="I104" s="32">
        <f>I105+I109+I113</f>
        <v>409.16086313920999</v>
      </c>
      <c r="J104" s="32">
        <f>J105+J109+J113</f>
        <v>417.46372416286999</v>
      </c>
      <c r="K104" s="32">
        <f>K105+K109+K113</f>
        <v>369.22086069056002</v>
      </c>
      <c r="L104" s="32">
        <f>L105+L109+L113</f>
        <v>189.41448867854001</v>
      </c>
      <c r="M104" s="32">
        <f>M105+M109+M113</f>
        <v>154.19009020681003</v>
      </c>
    </row>
    <row r="105" spans="1:13" s="8" customFormat="1" outlineLevel="3" collapsed="1" x14ac:dyDescent="0.25">
      <c r="A105" s="13" t="s">
        <v>11</v>
      </c>
      <c r="B105" s="12">
        <f>SUM(B106:B108)</f>
        <v>8.1087091414599985</v>
      </c>
      <c r="C105" s="12">
        <f>SUM(C106:C108)</f>
        <v>7.5372086116099997</v>
      </c>
      <c r="D105" s="12">
        <f>SUM(D106:D108)</f>
        <v>56.43223082347</v>
      </c>
      <c r="E105" s="12">
        <f>SUM(E106:E108)</f>
        <v>25.73512366296</v>
      </c>
      <c r="F105" s="12">
        <f>SUM(F106:F108)</f>
        <v>1.3637404604300001</v>
      </c>
      <c r="G105" s="12">
        <f>SUM(G106:G108)</f>
        <v>8.9717473046199991</v>
      </c>
      <c r="H105" s="12">
        <f>SUM(H106:H108)</f>
        <v>8.9717473057999992</v>
      </c>
      <c r="I105" s="12">
        <f>SUM(I106:I108)</f>
        <v>244.15637858000002</v>
      </c>
      <c r="J105" s="12">
        <f>SUM(J106:J108)</f>
        <v>217.29888579210001</v>
      </c>
      <c r="K105" s="12">
        <f>SUM(K106:K108)</f>
        <v>183.38396374745</v>
      </c>
      <c r="L105" s="12">
        <f>SUM(L106:L108)</f>
        <v>8.3864674553</v>
      </c>
      <c r="M105" s="12">
        <f>SUM(M106:M108)</f>
        <v>7.6563922824399997</v>
      </c>
    </row>
    <row r="106" spans="1:13" s="8" customFormat="1" hidden="1" outlineLevel="4" x14ac:dyDescent="0.25">
      <c r="A106" s="14" t="s">
        <v>7</v>
      </c>
      <c r="B106" s="15">
        <v>7.5409268955899993</v>
      </c>
      <c r="C106" s="15">
        <v>6.3915948788899994</v>
      </c>
      <c r="D106" s="15">
        <v>1.7719047965000001</v>
      </c>
      <c r="E106" s="15">
        <v>0.37412906485999997</v>
      </c>
      <c r="F106" s="15">
        <v>0.21812672415000001</v>
      </c>
      <c r="G106" s="15">
        <v>0.16471666156000001</v>
      </c>
      <c r="H106" s="15">
        <v>0.16471666156000001</v>
      </c>
      <c r="I106" s="15">
        <v>0.16471666256</v>
      </c>
      <c r="J106" s="15">
        <v>0</v>
      </c>
      <c r="K106" s="15">
        <v>0</v>
      </c>
      <c r="L106" s="15">
        <v>0</v>
      </c>
      <c r="M106" s="15">
        <v>0</v>
      </c>
    </row>
    <row r="107" spans="1:13" s="8" customFormat="1" hidden="1" outlineLevel="4" x14ac:dyDescent="0.25">
      <c r="A107" s="14" t="s">
        <v>12</v>
      </c>
      <c r="B107" s="12">
        <v>0.56778224587000004</v>
      </c>
      <c r="C107" s="12">
        <v>1.14561373272</v>
      </c>
      <c r="D107" s="12">
        <v>1.1506383582799999</v>
      </c>
      <c r="E107" s="12">
        <v>1.14561373272</v>
      </c>
      <c r="F107" s="12">
        <v>1.1456137362800001</v>
      </c>
      <c r="G107" s="12">
        <v>8.8070306430599992</v>
      </c>
      <c r="H107" s="12">
        <v>8.8070306442399993</v>
      </c>
      <c r="I107" s="12">
        <v>8.8070306442399993</v>
      </c>
      <c r="J107" s="12">
        <v>8.7685719655199996</v>
      </c>
      <c r="K107" s="12">
        <v>8.8070306454399994</v>
      </c>
      <c r="L107" s="12">
        <v>8.3864674553</v>
      </c>
      <c r="M107" s="12">
        <v>7.6563922824399997</v>
      </c>
    </row>
    <row r="108" spans="1:13" s="8" customFormat="1" hidden="1" outlineLevel="4" x14ac:dyDescent="0.25">
      <c r="A108" s="14" t="s">
        <v>8</v>
      </c>
      <c r="B108" s="12"/>
      <c r="C108" s="12"/>
      <c r="D108" s="12">
        <v>53.509687668689999</v>
      </c>
      <c r="E108" s="12">
        <v>24.215380865379998</v>
      </c>
      <c r="F108" s="12"/>
      <c r="G108" s="12"/>
      <c r="H108" s="12"/>
      <c r="I108" s="12">
        <v>235.18463127320001</v>
      </c>
      <c r="J108" s="12">
        <v>208.53031382658</v>
      </c>
      <c r="K108" s="12">
        <v>174.57693310201</v>
      </c>
      <c r="L108" s="12"/>
      <c r="M108" s="12"/>
    </row>
    <row r="109" spans="1:13" s="8" customFormat="1" outlineLevel="3" collapsed="1" x14ac:dyDescent="0.25">
      <c r="A109" s="13" t="s">
        <v>13</v>
      </c>
      <c r="B109" s="12">
        <f>SUM(B110:B112)</f>
        <v>111.83765056083001</v>
      </c>
      <c r="C109" s="12">
        <f>SUM(C110:C112)</f>
        <v>96.267122826920001</v>
      </c>
      <c r="D109" s="12">
        <f>SUM(D110:D112)</f>
        <v>179.53458093659998</v>
      </c>
      <c r="E109" s="12">
        <f>SUM(E110:E112)</f>
        <v>149.45025283735998</v>
      </c>
      <c r="F109" s="12">
        <f>SUM(F110:F112)</f>
        <v>177.0854529934</v>
      </c>
      <c r="G109" s="12">
        <f>SUM(G110:G112)</f>
        <v>176.57885008321</v>
      </c>
      <c r="H109" s="12">
        <f>SUM(H110:H112)</f>
        <v>140.11923393141001</v>
      </c>
      <c r="I109" s="12">
        <f>SUM(I110:I112)</f>
        <v>145.14838725141999</v>
      </c>
      <c r="J109" s="12">
        <f>SUM(J110:J112)</f>
        <v>188.51662130486997</v>
      </c>
      <c r="K109" s="12">
        <f>SUM(K110:K112)</f>
        <v>175.06289618331002</v>
      </c>
      <c r="L109" s="12">
        <f>SUM(L110:L112)</f>
        <v>174.04063859979001</v>
      </c>
      <c r="M109" s="12">
        <f>SUM(M110:M112)</f>
        <v>143.07945816929001</v>
      </c>
    </row>
    <row r="110" spans="1:13" s="8" customFormat="1" hidden="1" outlineLevel="4" x14ac:dyDescent="0.25">
      <c r="A110" s="14" t="s">
        <v>7</v>
      </c>
      <c r="B110" s="12">
        <v>30.975860078010001</v>
      </c>
      <c r="C110" s="12">
        <v>29.169182963730002</v>
      </c>
      <c r="D110" s="12">
        <v>69.691511138229998</v>
      </c>
      <c r="E110" s="12">
        <v>34.474150697379997</v>
      </c>
      <c r="F110" s="12">
        <v>63.151079196719998</v>
      </c>
      <c r="G110" s="12">
        <v>57.483923289700002</v>
      </c>
      <c r="H110" s="12">
        <v>48.54097109328</v>
      </c>
      <c r="I110" s="12">
        <v>79.342234487680003</v>
      </c>
      <c r="J110" s="12">
        <v>143.31957798735999</v>
      </c>
      <c r="K110" s="12">
        <v>132.75631527523001</v>
      </c>
      <c r="L110" s="12">
        <v>132.36431306321001</v>
      </c>
      <c r="M110" s="12">
        <v>102.57090554372</v>
      </c>
    </row>
    <row r="111" spans="1:13" s="8" customFormat="1" hidden="1" outlineLevel="4" x14ac:dyDescent="0.25">
      <c r="A111" s="14" t="s">
        <v>8</v>
      </c>
      <c r="B111" s="12">
        <v>28.893192170350002</v>
      </c>
      <c r="C111" s="12">
        <v>29.427529129460002</v>
      </c>
      <c r="D111" s="12">
        <v>30.699536326259999</v>
      </c>
      <c r="E111" s="12">
        <v>32.720553930960001</v>
      </c>
      <c r="F111" s="12">
        <v>31.67882558766</v>
      </c>
      <c r="G111" s="12">
        <v>27.874860834269999</v>
      </c>
      <c r="H111" s="12">
        <v>22.748643248939999</v>
      </c>
      <c r="I111" s="12">
        <v>29.629212821940001</v>
      </c>
      <c r="J111" s="12">
        <v>41.739422872150001</v>
      </c>
      <c r="K111" s="12">
        <v>42.306580908080001</v>
      </c>
      <c r="L111" s="12">
        <v>41.676325536580002</v>
      </c>
      <c r="M111" s="12">
        <v>40.508552625569997</v>
      </c>
    </row>
    <row r="112" spans="1:13" s="8" customFormat="1" hidden="1" outlineLevel="4" x14ac:dyDescent="0.25">
      <c r="A112" s="14" t="s">
        <v>14</v>
      </c>
      <c r="B112" s="12">
        <v>51.96859831247</v>
      </c>
      <c r="C112" s="12">
        <v>37.670410733730002</v>
      </c>
      <c r="D112" s="12">
        <v>79.143533472109993</v>
      </c>
      <c r="E112" s="12">
        <v>82.255548209020006</v>
      </c>
      <c r="F112" s="12">
        <v>82.255548209020006</v>
      </c>
      <c r="G112" s="12">
        <v>91.220065959240003</v>
      </c>
      <c r="H112" s="12">
        <v>68.829619589190003</v>
      </c>
      <c r="I112" s="12">
        <v>36.176939941800001</v>
      </c>
      <c r="J112" s="12">
        <v>3.4576204453599999</v>
      </c>
      <c r="K112" s="12"/>
      <c r="L112" s="12"/>
      <c r="M112" s="12"/>
    </row>
    <row r="113" spans="1:13" s="8" customFormat="1" outlineLevel="3" collapsed="1" x14ac:dyDescent="0.25">
      <c r="A113" s="13" t="s">
        <v>15</v>
      </c>
      <c r="B113" s="12">
        <f>SUM(B114:B118)</f>
        <v>37.964672868190007</v>
      </c>
      <c r="C113" s="12">
        <f>SUM(C114:C118)</f>
        <v>36.841016070869998</v>
      </c>
      <c r="D113" s="12">
        <f>SUM(D114:D118)</f>
        <v>44.962994716690005</v>
      </c>
      <c r="E113" s="12">
        <f>SUM(E114:E118)</f>
        <v>47.083525346839998</v>
      </c>
      <c r="F113" s="12">
        <f>SUM(F114:F118)</f>
        <v>46.05955946708</v>
      </c>
      <c r="G113" s="12">
        <f>SUM(G114:G118)</f>
        <v>64.131680847820007</v>
      </c>
      <c r="H113" s="12">
        <f>SUM(H114:H118)</f>
        <v>32.356721859519993</v>
      </c>
      <c r="I113" s="12">
        <f>SUM(I114:I118)</f>
        <v>19.856097307789998</v>
      </c>
      <c r="J113" s="12">
        <f>SUM(J114:J118)</f>
        <v>11.648217065900001</v>
      </c>
      <c r="K113" s="12">
        <f>SUM(K114:K118)</f>
        <v>10.7740007598</v>
      </c>
      <c r="L113" s="12">
        <f>SUM(L114:L118)</f>
        <v>6.9873826234499994</v>
      </c>
      <c r="M113" s="12">
        <f>SUM(M114:M118)</f>
        <v>3.4542397550800001</v>
      </c>
    </row>
    <row r="114" spans="1:13" s="8" customFormat="1" hidden="1" outlineLevel="4" x14ac:dyDescent="0.25">
      <c r="A114" s="14" t="s">
        <v>16</v>
      </c>
      <c r="B114" s="12">
        <v>30.242566673700001</v>
      </c>
      <c r="C114" s="12">
        <v>27.27639995154</v>
      </c>
      <c r="D114" s="12">
        <v>35.304166722959998</v>
      </c>
      <c r="E114" s="12">
        <v>35.149999937579999</v>
      </c>
      <c r="F114" s="12">
        <v>35.149999937579999</v>
      </c>
      <c r="G114" s="12">
        <v>33.298890054289998</v>
      </c>
      <c r="H114" s="12">
        <v>21.15425670038</v>
      </c>
      <c r="I114" s="12">
        <v>8.7271900165199998</v>
      </c>
      <c r="J114" s="12">
        <v>0.81547999833999996</v>
      </c>
      <c r="K114" s="12">
        <v>0.81905666879000005</v>
      </c>
      <c r="L114" s="12"/>
      <c r="M114" s="12"/>
    </row>
    <row r="115" spans="1:13" s="8" customFormat="1" hidden="1" outlineLevel="4" x14ac:dyDescent="0.25">
      <c r="A115" s="14" t="s">
        <v>7</v>
      </c>
      <c r="B115" s="12">
        <v>5.9671076346199996</v>
      </c>
      <c r="C115" s="12">
        <v>7.49695989779</v>
      </c>
      <c r="D115" s="12">
        <v>7.34673355377</v>
      </c>
      <c r="E115" s="12">
        <v>8.6163021313599994</v>
      </c>
      <c r="F115" s="12">
        <v>7.5923362545700002</v>
      </c>
      <c r="G115" s="12">
        <v>7.8805197599100003</v>
      </c>
      <c r="H115" s="12">
        <v>6.2405243509000003</v>
      </c>
      <c r="I115" s="12">
        <v>6.27278009642</v>
      </c>
      <c r="J115" s="12">
        <v>6.2454350614300003</v>
      </c>
      <c r="K115" s="12">
        <v>6.2727800984000002</v>
      </c>
      <c r="L115" s="12">
        <v>4.2559440139899998</v>
      </c>
      <c r="M115" s="12">
        <v>0.72280114561999997</v>
      </c>
    </row>
    <row r="116" spans="1:13" s="8" customFormat="1" hidden="1" outlineLevel="4" x14ac:dyDescent="0.25">
      <c r="A116" s="14" t="s">
        <v>12</v>
      </c>
      <c r="B116" s="12">
        <v>9.8190849839999997E-2</v>
      </c>
      <c r="C116" s="12">
        <v>9.9059795219999996E-2</v>
      </c>
      <c r="D116" s="12">
        <v>9.9494268339999997E-2</v>
      </c>
      <c r="E116" s="12">
        <v>9.9059795219999996E-2</v>
      </c>
      <c r="F116" s="12">
        <v>9.9059792250000001E-2</v>
      </c>
      <c r="G116" s="12">
        <v>0.13407818814</v>
      </c>
      <c r="H116" s="12">
        <v>0.13407818814</v>
      </c>
      <c r="I116" s="12">
        <v>0.13407818814</v>
      </c>
      <c r="J116" s="12">
        <v>0.13349269342</v>
      </c>
      <c r="K116" s="12">
        <v>0.13407818872999999</v>
      </c>
      <c r="L116" s="12"/>
      <c r="M116" s="12"/>
    </row>
    <row r="117" spans="1:13" s="8" customFormat="1" hidden="1" outlineLevel="4" x14ac:dyDescent="0.25">
      <c r="A117" s="14" t="s">
        <v>17</v>
      </c>
      <c r="B117" s="12">
        <v>1.65217457171</v>
      </c>
      <c r="C117" s="12">
        <v>1.9639222867999999</v>
      </c>
      <c r="D117" s="12">
        <v>2.2079055314799998</v>
      </c>
      <c r="E117" s="12">
        <v>2.9094893439999998</v>
      </c>
      <c r="F117" s="12">
        <v>2.9094893439999998</v>
      </c>
      <c r="G117" s="12">
        <v>4.5225295934399998</v>
      </c>
      <c r="H117" s="12">
        <v>4.5225292865800002</v>
      </c>
      <c r="I117" s="12">
        <v>4.4167156731899997</v>
      </c>
      <c r="J117" s="12">
        <v>4.1498093135499996</v>
      </c>
      <c r="K117" s="12">
        <v>3.2427524703600001</v>
      </c>
      <c r="L117" s="12">
        <v>2.4261052759399999</v>
      </c>
      <c r="M117" s="12">
        <v>2.4261052759399999</v>
      </c>
    </row>
    <row r="118" spans="1:13" s="8" customFormat="1" hidden="1" outlineLevel="4" x14ac:dyDescent="0.25">
      <c r="A118" s="14" t="s">
        <v>8</v>
      </c>
      <c r="B118" s="12">
        <v>4.6331383199999998E-3</v>
      </c>
      <c r="C118" s="12">
        <v>4.6741395200000004E-3</v>
      </c>
      <c r="D118" s="12">
        <v>4.6946401400000002E-3</v>
      </c>
      <c r="E118" s="12">
        <v>0.30867413867999999</v>
      </c>
      <c r="F118" s="12">
        <v>0.30867413867999999</v>
      </c>
      <c r="G118" s="12">
        <v>18.295663252040001</v>
      </c>
      <c r="H118" s="12">
        <v>0.30533333352000003</v>
      </c>
      <c r="I118" s="12">
        <v>0.30533333352000003</v>
      </c>
      <c r="J118" s="12">
        <v>0.30399999915999998</v>
      </c>
      <c r="K118" s="12">
        <v>0.30533333352000003</v>
      </c>
      <c r="L118" s="12">
        <v>0.30533333352000003</v>
      </c>
      <c r="M118" s="12">
        <v>0.30533333352000003</v>
      </c>
    </row>
    <row r="119" spans="1:13" s="8" customFormat="1" x14ac:dyDescent="0.25">
      <c r="A119" s="9"/>
      <c r="B119" s="10"/>
      <c r="C119" s="10"/>
      <c r="D119" s="10"/>
      <c r="E119" s="10"/>
      <c r="F119" s="10"/>
      <c r="G119" s="10"/>
      <c r="H119" s="10"/>
      <c r="I119" s="10"/>
      <c r="J119" s="10"/>
      <c r="K119" s="10"/>
      <c r="L119" s="10"/>
      <c r="M119" s="10"/>
    </row>
    <row r="120" spans="1:13" s="11" customFormat="1" x14ac:dyDescent="0.25">
      <c r="A120" s="30"/>
      <c r="B120" s="30">
        <v>2039</v>
      </c>
      <c r="C120" s="30">
        <v>2040</v>
      </c>
      <c r="D120" s="30">
        <v>2041</v>
      </c>
      <c r="E120" s="30">
        <v>2042</v>
      </c>
      <c r="F120" s="30">
        <v>2043</v>
      </c>
      <c r="G120" s="30">
        <v>2044</v>
      </c>
      <c r="H120" s="30">
        <v>2045</v>
      </c>
      <c r="I120" s="30">
        <v>2046</v>
      </c>
      <c r="J120" s="30">
        <v>2047</v>
      </c>
      <c r="K120" s="30">
        <v>2048</v>
      </c>
      <c r="L120" s="30">
        <v>2049</v>
      </c>
      <c r="M120" s="30">
        <v>2050</v>
      </c>
    </row>
    <row r="121" spans="1:13" s="8" customFormat="1" x14ac:dyDescent="0.25">
      <c r="A121" s="26" t="s">
        <v>0</v>
      </c>
      <c r="B121" s="27">
        <f>B122+B139</f>
        <v>256.25395754430002</v>
      </c>
      <c r="C121" s="27">
        <f>C122+C139</f>
        <v>270.10163567784002</v>
      </c>
      <c r="D121" s="27">
        <f>D122+D139</f>
        <v>217.19779926776999</v>
      </c>
      <c r="E121" s="27">
        <f>E122+E139</f>
        <v>306.30491470145</v>
      </c>
      <c r="F121" s="27">
        <f>F122+F139</f>
        <v>200.30144075209</v>
      </c>
      <c r="G121" s="27">
        <f>G122+G139</f>
        <v>194.56421544183999</v>
      </c>
      <c r="H121" s="27">
        <f>H122+H139</f>
        <v>180.44072066050001</v>
      </c>
      <c r="I121" s="27">
        <f>I122+I139</f>
        <v>173.65827946576002</v>
      </c>
      <c r="J121" s="27">
        <f>J122+J139</f>
        <v>169.15838071229001</v>
      </c>
      <c r="K121" s="27">
        <f>K122+K139</f>
        <v>152.27253032178001</v>
      </c>
      <c r="L121" s="27">
        <f>L122+L139</f>
        <v>148.85893352234001</v>
      </c>
      <c r="M121" s="27">
        <f>M122+M139</f>
        <v>145.86786950371001</v>
      </c>
    </row>
    <row r="122" spans="1:13" s="8" customFormat="1" outlineLevel="1" x14ac:dyDescent="0.25">
      <c r="A122" s="29" t="s">
        <v>1</v>
      </c>
      <c r="B122" s="28">
        <f>B123+B132</f>
        <v>43.916999943</v>
      </c>
      <c r="C122" s="28">
        <f>C123+C132</f>
        <v>41.737082678999997</v>
      </c>
      <c r="D122" s="28">
        <f>D123+D132</f>
        <v>24.557165415</v>
      </c>
      <c r="E122" s="28">
        <f>E123+E132</f>
        <v>23.577248150999999</v>
      </c>
      <c r="F122" s="28">
        <f>F123+F132</f>
        <v>22.597330886999998</v>
      </c>
      <c r="G122" s="28">
        <f>G123+G132</f>
        <v>21.617413623000001</v>
      </c>
      <c r="H122" s="28">
        <f>H123+H132</f>
        <v>20.637496359</v>
      </c>
      <c r="I122" s="28">
        <f>I123+I132</f>
        <v>19.657579095000003</v>
      </c>
      <c r="J122" s="28">
        <f>J123+J132</f>
        <v>18.677668831000002</v>
      </c>
      <c r="K122" s="28">
        <f>K123+K132</f>
        <v>5.6</v>
      </c>
      <c r="L122" s="28">
        <f>L123+L132</f>
        <v>5.6</v>
      </c>
      <c r="M122" s="28">
        <f>M123+M132</f>
        <v>5.6</v>
      </c>
    </row>
    <row r="123" spans="1:13" s="8" customFormat="1" outlineLevel="2" x14ac:dyDescent="0.25">
      <c r="A123" s="31" t="s">
        <v>2</v>
      </c>
      <c r="B123" s="32">
        <f>B124+B126+B128</f>
        <v>16.819255943000002</v>
      </c>
      <c r="C123" s="32">
        <f>C124+C126+C128</f>
        <v>14.639338679</v>
      </c>
      <c r="D123" s="32">
        <f>D124+D126+D128</f>
        <v>12.459421415</v>
      </c>
      <c r="E123" s="32">
        <f>E124+E126+E128</f>
        <v>11.479504151</v>
      </c>
      <c r="F123" s="32">
        <f>F124+F126+F128</f>
        <v>10.499586887</v>
      </c>
      <c r="G123" s="32">
        <f>G124+G126+G128</f>
        <v>9.5196696230000004</v>
      </c>
      <c r="H123" s="32">
        <f>H124+H126+H128</f>
        <v>8.5397523589999995</v>
      </c>
      <c r="I123" s="32">
        <f>I124+I126+I128</f>
        <v>7.5598350950000004</v>
      </c>
      <c r="J123" s="32">
        <f>J124+J126+J128</f>
        <v>6.5799178310000004</v>
      </c>
      <c r="K123" s="32">
        <f>K124+K126+K128</f>
        <v>5.6</v>
      </c>
      <c r="L123" s="32">
        <f>L124+L126+L128</f>
        <v>5.6</v>
      </c>
      <c r="M123" s="32">
        <f>M124+M126+M128</f>
        <v>5.6</v>
      </c>
    </row>
    <row r="124" spans="1:13" s="8" customFormat="1" outlineLevel="3" collapsed="1" x14ac:dyDescent="0.25">
      <c r="A124" s="13" t="s">
        <v>3</v>
      </c>
      <c r="B124" s="12">
        <f>SUM(B125:B125)</f>
        <v>0</v>
      </c>
      <c r="C124" s="12">
        <f>SUM(C125:C125)</f>
        <v>0</v>
      </c>
      <c r="D124" s="12">
        <f>SUM(D125:D125)</f>
        <v>0</v>
      </c>
      <c r="E124" s="12">
        <f>SUM(E125:E125)</f>
        <v>0</v>
      </c>
      <c r="F124" s="12">
        <f>SUM(F125:F125)</f>
        <v>0</v>
      </c>
      <c r="G124" s="12">
        <f>SUM(G125:G125)</f>
        <v>0</v>
      </c>
      <c r="H124" s="12">
        <f>SUM(H125:H125)</f>
        <v>0</v>
      </c>
      <c r="I124" s="12">
        <f>SUM(I125:I125)</f>
        <v>0</v>
      </c>
      <c r="J124" s="12">
        <f>SUM(J125:J125)</f>
        <v>0</v>
      </c>
      <c r="K124" s="12">
        <f>SUM(K125:K125)</f>
        <v>0</v>
      </c>
      <c r="L124" s="12">
        <f>SUM(L125:L125)</f>
        <v>0</v>
      </c>
      <c r="M124" s="12">
        <f>SUM(M125:M125)</f>
        <v>0</v>
      </c>
    </row>
    <row r="125" spans="1:13" s="8" customFormat="1" hidden="1" outlineLevel="4" x14ac:dyDescent="0.25">
      <c r="A125" s="14" t="s">
        <v>4</v>
      </c>
      <c r="B125" s="12"/>
      <c r="C125" s="12"/>
      <c r="D125" s="12"/>
      <c r="E125" s="12"/>
      <c r="F125" s="12"/>
      <c r="G125" s="12"/>
      <c r="H125" s="12"/>
      <c r="I125" s="12"/>
      <c r="J125" s="12"/>
      <c r="K125" s="12"/>
      <c r="L125" s="12"/>
      <c r="M125" s="12"/>
    </row>
    <row r="126" spans="1:13" s="8" customFormat="1" outlineLevel="3" collapsed="1" x14ac:dyDescent="0.25">
      <c r="A126" s="13" t="s">
        <v>5</v>
      </c>
      <c r="B126" s="12">
        <f>SUM(B127:B127)</f>
        <v>0</v>
      </c>
      <c r="C126" s="12">
        <f>SUM(C127:C127)</f>
        <v>0</v>
      </c>
      <c r="D126" s="12">
        <f>SUM(D127:D127)</f>
        <v>0</v>
      </c>
      <c r="E126" s="12">
        <f>SUM(E127:E127)</f>
        <v>0</v>
      </c>
      <c r="F126" s="12">
        <f>SUM(F127:F127)</f>
        <v>0</v>
      </c>
      <c r="G126" s="12">
        <f>SUM(G127:G127)</f>
        <v>0</v>
      </c>
      <c r="H126" s="12">
        <f>SUM(H127:H127)</f>
        <v>0</v>
      </c>
      <c r="I126" s="12">
        <f>SUM(I127:I127)</f>
        <v>0</v>
      </c>
      <c r="J126" s="12">
        <f>SUM(J127:J127)</f>
        <v>0</v>
      </c>
      <c r="K126" s="12">
        <f>SUM(K127:K127)</f>
        <v>0</v>
      </c>
      <c r="L126" s="12">
        <f>SUM(L127:L127)</f>
        <v>0</v>
      </c>
      <c r="M126" s="12">
        <f>SUM(M127:M127)</f>
        <v>0</v>
      </c>
    </row>
    <row r="127" spans="1:13" s="8" customFormat="1" hidden="1" outlineLevel="4" x14ac:dyDescent="0.25">
      <c r="A127" s="14" t="s">
        <v>4</v>
      </c>
      <c r="B127" s="12"/>
      <c r="C127" s="12"/>
      <c r="D127" s="12"/>
      <c r="E127" s="12"/>
      <c r="F127" s="12"/>
      <c r="G127" s="12"/>
      <c r="H127" s="12"/>
      <c r="I127" s="12"/>
      <c r="J127" s="12"/>
      <c r="K127" s="12"/>
      <c r="L127" s="12"/>
      <c r="M127" s="12"/>
    </row>
    <row r="128" spans="1:13" s="8" customFormat="1" outlineLevel="3" collapsed="1" x14ac:dyDescent="0.25">
      <c r="A128" s="13" t="s">
        <v>6</v>
      </c>
      <c r="B128" s="12">
        <f>SUM(B129:B131)</f>
        <v>16.819255943000002</v>
      </c>
      <c r="C128" s="12">
        <f>SUM(C129:C131)</f>
        <v>14.639338679</v>
      </c>
      <c r="D128" s="12">
        <f>SUM(D129:D131)</f>
        <v>12.459421415</v>
      </c>
      <c r="E128" s="12">
        <f>SUM(E129:E131)</f>
        <v>11.479504151</v>
      </c>
      <c r="F128" s="12">
        <f>SUM(F129:F131)</f>
        <v>10.499586887</v>
      </c>
      <c r="G128" s="12">
        <f>SUM(G129:G131)</f>
        <v>9.5196696230000004</v>
      </c>
      <c r="H128" s="12">
        <f>SUM(H129:H131)</f>
        <v>8.5397523589999995</v>
      </c>
      <c r="I128" s="12">
        <f>SUM(I129:I131)</f>
        <v>7.5598350950000004</v>
      </c>
      <c r="J128" s="12">
        <f>SUM(J129:J131)</f>
        <v>6.5799178310000004</v>
      </c>
      <c r="K128" s="12">
        <f>SUM(K129:K131)</f>
        <v>5.6</v>
      </c>
      <c r="L128" s="12">
        <f>SUM(L129:L131)</f>
        <v>5.6</v>
      </c>
      <c r="M128" s="12">
        <f>SUM(M129:M131)</f>
        <v>5.6</v>
      </c>
    </row>
    <row r="129" spans="1:13" s="8" customFormat="1" hidden="1" outlineLevel="4" x14ac:dyDescent="0.25">
      <c r="A129" s="14" t="s">
        <v>7</v>
      </c>
      <c r="B129" s="12"/>
      <c r="C129" s="12"/>
      <c r="D129" s="12"/>
      <c r="E129" s="12"/>
      <c r="F129" s="12"/>
      <c r="G129" s="12"/>
      <c r="H129" s="12"/>
      <c r="I129" s="12"/>
      <c r="J129" s="12"/>
      <c r="K129" s="12"/>
      <c r="L129" s="12"/>
      <c r="M129" s="12"/>
    </row>
    <row r="130" spans="1:13" s="8" customFormat="1" hidden="1" outlineLevel="4" x14ac:dyDescent="0.25">
      <c r="A130" s="14" t="s">
        <v>4</v>
      </c>
      <c r="B130" s="12">
        <v>16.819255943000002</v>
      </c>
      <c r="C130" s="12">
        <v>14.639338679</v>
      </c>
      <c r="D130" s="12">
        <v>12.459421415</v>
      </c>
      <c r="E130" s="12">
        <v>11.479504151</v>
      </c>
      <c r="F130" s="12">
        <v>10.499586887</v>
      </c>
      <c r="G130" s="12">
        <v>9.5196696230000004</v>
      </c>
      <c r="H130" s="12">
        <v>8.5397523589999995</v>
      </c>
      <c r="I130" s="12">
        <v>7.5598350950000004</v>
      </c>
      <c r="J130" s="12">
        <v>6.5799178310000004</v>
      </c>
      <c r="K130" s="12">
        <v>5.6</v>
      </c>
      <c r="L130" s="12">
        <v>5.6</v>
      </c>
      <c r="M130" s="12">
        <v>5.6</v>
      </c>
    </row>
    <row r="131" spans="1:13" s="8" customFormat="1" hidden="1" outlineLevel="4" x14ac:dyDescent="0.25">
      <c r="A131" s="14" t="s">
        <v>8</v>
      </c>
      <c r="B131" s="12"/>
      <c r="C131" s="12"/>
      <c r="D131" s="12"/>
      <c r="E131" s="12"/>
      <c r="F131" s="12"/>
      <c r="G131" s="12"/>
      <c r="H131" s="12"/>
      <c r="I131" s="12"/>
      <c r="J131" s="12"/>
      <c r="K131" s="12"/>
      <c r="L131" s="12"/>
      <c r="M131" s="12"/>
    </row>
    <row r="132" spans="1:13" s="8" customFormat="1" outlineLevel="2" x14ac:dyDescent="0.25">
      <c r="A132" s="31" t="s">
        <v>9</v>
      </c>
      <c r="B132" s="32">
        <f>B133+B135</f>
        <v>27.097743999999999</v>
      </c>
      <c r="C132" s="32">
        <f>C133+C135</f>
        <v>27.097743999999999</v>
      </c>
      <c r="D132" s="32">
        <f>D133+D135</f>
        <v>12.097744</v>
      </c>
      <c r="E132" s="32">
        <f>E133+E135</f>
        <v>12.097744</v>
      </c>
      <c r="F132" s="32">
        <f>F133+F135</f>
        <v>12.097744</v>
      </c>
      <c r="G132" s="32">
        <f>G133+G135</f>
        <v>12.097744</v>
      </c>
      <c r="H132" s="32">
        <f>H133+H135</f>
        <v>12.097744</v>
      </c>
      <c r="I132" s="32">
        <f>I133+I135</f>
        <v>12.097744</v>
      </c>
      <c r="J132" s="32">
        <f>J133+J135</f>
        <v>12.097751000000001</v>
      </c>
      <c r="K132" s="32">
        <f>K133+K135</f>
        <v>0</v>
      </c>
      <c r="L132" s="32">
        <f>L133+L135</f>
        <v>0</v>
      </c>
      <c r="M132" s="32">
        <f>M133+M135</f>
        <v>0</v>
      </c>
    </row>
    <row r="133" spans="1:13" s="8" customFormat="1" outlineLevel="3" collapsed="1" x14ac:dyDescent="0.25">
      <c r="A133" s="13" t="s">
        <v>3</v>
      </c>
      <c r="B133" s="12">
        <f>SUM(B134:B134)</f>
        <v>0</v>
      </c>
      <c r="C133" s="12">
        <f>SUM(C134:C134)</f>
        <v>0</v>
      </c>
      <c r="D133" s="12">
        <f>SUM(D134:D134)</f>
        <v>0</v>
      </c>
      <c r="E133" s="12">
        <f>SUM(E134:E134)</f>
        <v>0</v>
      </c>
      <c r="F133" s="12">
        <f>SUM(F134:F134)</f>
        <v>0</v>
      </c>
      <c r="G133" s="12">
        <f>SUM(G134:G134)</f>
        <v>0</v>
      </c>
      <c r="H133" s="12">
        <f>SUM(H134:H134)</f>
        <v>0</v>
      </c>
      <c r="I133" s="12">
        <f>SUM(I134:I134)</f>
        <v>0</v>
      </c>
      <c r="J133" s="12">
        <f>SUM(J134:J134)</f>
        <v>0</v>
      </c>
      <c r="K133" s="12">
        <f>SUM(K134:K134)</f>
        <v>0</v>
      </c>
      <c r="L133" s="12">
        <f>SUM(L134:L134)</f>
        <v>0</v>
      </c>
      <c r="M133" s="12">
        <f>SUM(M134:M134)</f>
        <v>0</v>
      </c>
    </row>
    <row r="134" spans="1:13" s="8" customFormat="1" hidden="1" outlineLevel="4" x14ac:dyDescent="0.25">
      <c r="A134" s="14" t="s">
        <v>4</v>
      </c>
      <c r="B134" s="12"/>
      <c r="C134" s="12"/>
      <c r="D134" s="12"/>
      <c r="E134" s="12"/>
      <c r="F134" s="12"/>
      <c r="G134" s="12"/>
      <c r="H134" s="12"/>
      <c r="I134" s="12"/>
      <c r="J134" s="12"/>
      <c r="K134" s="12"/>
      <c r="L134" s="12"/>
      <c r="M134" s="12"/>
    </row>
    <row r="135" spans="1:13" s="8" customFormat="1" outlineLevel="3" collapsed="1" x14ac:dyDescent="0.25">
      <c r="A135" s="13" t="s">
        <v>6</v>
      </c>
      <c r="B135" s="12">
        <f>SUM(B136:B138)</f>
        <v>27.097743999999999</v>
      </c>
      <c r="C135" s="12">
        <f>SUM(C136:C138)</f>
        <v>27.097743999999999</v>
      </c>
      <c r="D135" s="12">
        <f>SUM(D136:D138)</f>
        <v>12.097744</v>
      </c>
      <c r="E135" s="12">
        <f>SUM(E136:E138)</f>
        <v>12.097744</v>
      </c>
      <c r="F135" s="12">
        <f>SUM(F136:F138)</f>
        <v>12.097744</v>
      </c>
      <c r="G135" s="12">
        <f>SUM(G136:G138)</f>
        <v>12.097744</v>
      </c>
      <c r="H135" s="12">
        <f>SUM(H136:H138)</f>
        <v>12.097744</v>
      </c>
      <c r="I135" s="12">
        <f>SUM(I136:I138)</f>
        <v>12.097744</v>
      </c>
      <c r="J135" s="12">
        <f>SUM(J136:J138)</f>
        <v>12.097751000000001</v>
      </c>
      <c r="K135" s="12">
        <f>SUM(K136:K138)</f>
        <v>0</v>
      </c>
      <c r="L135" s="12">
        <f>SUM(L136:L138)</f>
        <v>0</v>
      </c>
      <c r="M135" s="12">
        <f>SUM(M136:M138)</f>
        <v>0</v>
      </c>
    </row>
    <row r="136" spans="1:13" s="8" customFormat="1" hidden="1" outlineLevel="4" x14ac:dyDescent="0.25">
      <c r="A136" s="14" t="s">
        <v>7</v>
      </c>
      <c r="B136" s="12"/>
      <c r="C136" s="12"/>
      <c r="D136" s="12"/>
      <c r="E136" s="12"/>
      <c r="F136" s="12"/>
      <c r="G136" s="12"/>
      <c r="H136" s="12"/>
      <c r="I136" s="12"/>
      <c r="J136" s="12"/>
      <c r="K136" s="12"/>
      <c r="L136" s="12"/>
      <c r="M136" s="12"/>
    </row>
    <row r="137" spans="1:13" s="8" customFormat="1" hidden="1" outlineLevel="4" x14ac:dyDescent="0.25">
      <c r="A137" s="14" t="s">
        <v>4</v>
      </c>
      <c r="B137" s="12">
        <v>27.097743999999999</v>
      </c>
      <c r="C137" s="12">
        <v>27.097743999999999</v>
      </c>
      <c r="D137" s="12">
        <v>12.097744</v>
      </c>
      <c r="E137" s="12">
        <v>12.097744</v>
      </c>
      <c r="F137" s="12">
        <v>12.097744</v>
      </c>
      <c r="G137" s="12">
        <v>12.097744</v>
      </c>
      <c r="H137" s="12">
        <v>12.097744</v>
      </c>
      <c r="I137" s="12">
        <v>12.097744</v>
      </c>
      <c r="J137" s="12">
        <v>12.097751000000001</v>
      </c>
      <c r="K137" s="12"/>
      <c r="L137" s="12"/>
      <c r="M137" s="12"/>
    </row>
    <row r="138" spans="1:13" s="8" customFormat="1" hidden="1" outlineLevel="4" x14ac:dyDescent="0.25">
      <c r="A138" s="14" t="s">
        <v>8</v>
      </c>
      <c r="B138" s="12"/>
      <c r="C138" s="12"/>
      <c r="D138" s="12"/>
      <c r="E138" s="12"/>
      <c r="F138" s="12"/>
      <c r="G138" s="12"/>
      <c r="H138" s="12"/>
      <c r="I138" s="12"/>
      <c r="J138" s="12"/>
      <c r="K138" s="12"/>
      <c r="L138" s="12"/>
      <c r="M138" s="12"/>
    </row>
    <row r="139" spans="1:13" s="8" customFormat="1" outlineLevel="1" x14ac:dyDescent="0.25">
      <c r="A139" s="29" t="s">
        <v>10</v>
      </c>
      <c r="B139" s="28">
        <f>B140+B161</f>
        <v>212.33695760130001</v>
      </c>
      <c r="C139" s="28">
        <f>C140+C161</f>
        <v>228.36455299884003</v>
      </c>
      <c r="D139" s="28">
        <f>D140+D161</f>
        <v>192.64063385277001</v>
      </c>
      <c r="E139" s="28">
        <f>E140+E161</f>
        <v>282.72766655045001</v>
      </c>
      <c r="F139" s="28">
        <f>F140+F161</f>
        <v>177.70410986509</v>
      </c>
      <c r="G139" s="28">
        <f>G140+G161</f>
        <v>172.94680181883999</v>
      </c>
      <c r="H139" s="28">
        <f>H140+H161</f>
        <v>159.80322430149999</v>
      </c>
      <c r="I139" s="28">
        <f>I140+I161</f>
        <v>154.00070037076</v>
      </c>
      <c r="J139" s="28">
        <f>J140+J161</f>
        <v>150.48071188129001</v>
      </c>
      <c r="K139" s="28">
        <f>K140+K161</f>
        <v>146.67253032178002</v>
      </c>
      <c r="L139" s="28">
        <f>L140+L161</f>
        <v>143.25893352234002</v>
      </c>
      <c r="M139" s="28">
        <f>M140+M161</f>
        <v>140.26786950371002</v>
      </c>
    </row>
    <row r="140" spans="1:13" s="8" customFormat="1" outlineLevel="2" x14ac:dyDescent="0.25">
      <c r="A140" s="31" t="s">
        <v>2</v>
      </c>
      <c r="B140" s="32">
        <f>B141+B145+B149+B155</f>
        <v>60.64715763564999</v>
      </c>
      <c r="C140" s="32">
        <f>C141+C145+C149+C155</f>
        <v>56.713709112970001</v>
      </c>
      <c r="D140" s="32">
        <f>D141+D145+D149+D155</f>
        <v>50.220834615649999</v>
      </c>
      <c r="E140" s="32">
        <f>E141+E145+E149+E155</f>
        <v>46.068447690969997</v>
      </c>
      <c r="F140" s="32">
        <f>F141+F145+F149+F155</f>
        <v>39.546818187619998</v>
      </c>
      <c r="G140" s="32">
        <f>G141+G145+G149+G155</f>
        <v>36.407197781229996</v>
      </c>
      <c r="H140" s="32">
        <f>H141+H145+H149+H155</f>
        <v>33.102061226860002</v>
      </c>
      <c r="I140" s="32">
        <f>I141+I145+I149+I155</f>
        <v>30.461053090780005</v>
      </c>
      <c r="J140" s="32">
        <f>J141+J145+J149+J155</f>
        <v>27.885226786610001</v>
      </c>
      <c r="K140" s="32">
        <f>K141+K145+K149+K155</f>
        <v>25.401185023139998</v>
      </c>
      <c r="L140" s="32">
        <f>L141+L145+L149+L155</f>
        <v>22.756414335790002</v>
      </c>
      <c r="M140" s="32">
        <f>M141+M145+M149+M155</f>
        <v>20.27818243075</v>
      </c>
    </row>
    <row r="141" spans="1:13" s="8" customFormat="1" outlineLevel="3" collapsed="1" x14ac:dyDescent="0.25">
      <c r="A141" s="13" t="s">
        <v>11</v>
      </c>
      <c r="B141" s="12">
        <f>SUM(B142:B144)</f>
        <v>2.6885264418400001</v>
      </c>
      <c r="C141" s="12">
        <f>SUM(C142:C144)</f>
        <v>2.2596620241199998</v>
      </c>
      <c r="D141" s="12">
        <f>SUM(D142:D144)</f>
        <v>1.82225093708</v>
      </c>
      <c r="E141" s="12">
        <f>SUM(E142:E144)</f>
        <v>1.39306488429</v>
      </c>
      <c r="F141" s="12">
        <f>SUM(F142:F144)</f>
        <v>0.96124436511</v>
      </c>
      <c r="G141" s="12">
        <f>SUM(G142:G144)</f>
        <v>0.53002662887999996</v>
      </c>
      <c r="H141" s="12">
        <f>SUM(H142:H144)</f>
        <v>0</v>
      </c>
      <c r="I141" s="12">
        <f>SUM(I142:I144)</f>
        <v>0</v>
      </c>
      <c r="J141" s="12">
        <f>SUM(J142:J144)</f>
        <v>0</v>
      </c>
      <c r="K141" s="12">
        <f>SUM(K142:K144)</f>
        <v>0</v>
      </c>
      <c r="L141" s="12">
        <f>SUM(L142:L144)</f>
        <v>0</v>
      </c>
      <c r="M141" s="12">
        <f>SUM(M142:M144)</f>
        <v>0</v>
      </c>
    </row>
    <row r="142" spans="1:13" s="8" customFormat="1" hidden="1" outlineLevel="4" x14ac:dyDescent="0.25">
      <c r="A142" s="14" t="s">
        <v>7</v>
      </c>
      <c r="B142" s="15">
        <v>0</v>
      </c>
      <c r="C142" s="15">
        <v>0</v>
      </c>
      <c r="D142" s="15">
        <v>0</v>
      </c>
      <c r="E142" s="15">
        <v>0</v>
      </c>
      <c r="F142" s="15">
        <v>0</v>
      </c>
      <c r="G142" s="15">
        <v>0</v>
      </c>
      <c r="H142" s="15">
        <v>0</v>
      </c>
      <c r="I142" s="15">
        <v>0</v>
      </c>
      <c r="J142" s="15">
        <v>0</v>
      </c>
      <c r="K142" s="15">
        <v>0</v>
      </c>
      <c r="L142" s="15">
        <v>0</v>
      </c>
      <c r="M142" s="15">
        <v>0</v>
      </c>
    </row>
    <row r="143" spans="1:13" s="8" customFormat="1" hidden="1" outlineLevel="4" x14ac:dyDescent="0.25">
      <c r="A143" s="14" t="s">
        <v>12</v>
      </c>
      <c r="B143" s="12">
        <v>2.6885264418400001</v>
      </c>
      <c r="C143" s="12">
        <v>2.2596620241199998</v>
      </c>
      <c r="D143" s="12">
        <v>1.82225093708</v>
      </c>
      <c r="E143" s="12">
        <v>1.39306488429</v>
      </c>
      <c r="F143" s="12">
        <v>0.96124436511</v>
      </c>
      <c r="G143" s="12">
        <v>0.53002662887999996</v>
      </c>
      <c r="H143" s="12"/>
      <c r="I143" s="12"/>
      <c r="J143" s="12"/>
      <c r="K143" s="12"/>
      <c r="L143" s="12"/>
      <c r="M143" s="12"/>
    </row>
    <row r="144" spans="1:13" s="8" customFormat="1" hidden="1" outlineLevel="4" x14ac:dyDescent="0.25">
      <c r="A144" s="14" t="s">
        <v>8</v>
      </c>
      <c r="B144" s="12"/>
      <c r="C144" s="12"/>
      <c r="D144" s="12"/>
      <c r="E144" s="12"/>
      <c r="F144" s="12"/>
      <c r="G144" s="12"/>
      <c r="H144" s="12"/>
      <c r="I144" s="12"/>
      <c r="J144" s="12"/>
      <c r="K144" s="12"/>
      <c r="L144" s="12"/>
      <c r="M144" s="12"/>
    </row>
    <row r="145" spans="1:13" s="8" customFormat="1" outlineLevel="3" collapsed="1" x14ac:dyDescent="0.25">
      <c r="A145" s="13" t="s">
        <v>13</v>
      </c>
      <c r="B145" s="12">
        <f>SUM(B146:B148)</f>
        <v>57.709372093979994</v>
      </c>
      <c r="C145" s="12">
        <f>SUM(C146:C148)</f>
        <v>54.224547963740001</v>
      </c>
      <c r="D145" s="12">
        <f>SUM(D146:D148)</f>
        <v>48.189490470389998</v>
      </c>
      <c r="E145" s="12">
        <f>SUM(E146:E148)</f>
        <v>44.485772814580002</v>
      </c>
      <c r="F145" s="12">
        <f>SUM(F146:F148)</f>
        <v>38.415448453970001</v>
      </c>
      <c r="G145" s="12">
        <f>SUM(G146:G148)</f>
        <v>35.726233538559995</v>
      </c>
      <c r="H145" s="12">
        <f>SUM(H146:H148)</f>
        <v>32.970387735640003</v>
      </c>
      <c r="I145" s="12">
        <f>SUM(I146:I148)</f>
        <v>30.330808346220003</v>
      </c>
      <c r="J145" s="12">
        <f>SUM(J146:J148)</f>
        <v>27.770544139830001</v>
      </c>
      <c r="K145" s="12">
        <f>SUM(K146:K148)</f>
        <v>25.301847673079997</v>
      </c>
      <c r="L145" s="12">
        <f>SUM(L146:L148)</f>
        <v>22.673095603770001</v>
      </c>
      <c r="M145" s="12">
        <f>SUM(M146:M148)</f>
        <v>20.210283211290001</v>
      </c>
    </row>
    <row r="146" spans="1:13" s="8" customFormat="1" hidden="1" outlineLevel="4" x14ac:dyDescent="0.25">
      <c r="A146" s="14" t="s">
        <v>7</v>
      </c>
      <c r="B146" s="12">
        <v>10.696307431899999</v>
      </c>
      <c r="C146" s="12">
        <v>9.9324400617300004</v>
      </c>
      <c r="D146" s="12">
        <v>9.0296927894000003</v>
      </c>
      <c r="E146" s="12">
        <v>8.7178196819499991</v>
      </c>
      <c r="F146" s="12">
        <v>5.1509114454000002</v>
      </c>
      <c r="G146" s="12">
        <v>4.8650797099799998</v>
      </c>
      <c r="H146" s="12">
        <v>4.65448748837</v>
      </c>
      <c r="I146" s="12">
        <v>4.4860136886599999</v>
      </c>
      <c r="J146" s="12">
        <v>4.4050054650400003</v>
      </c>
      <c r="K146" s="12">
        <v>4.3534509013999996</v>
      </c>
      <c r="L146" s="12">
        <v>4.3017546178000003</v>
      </c>
      <c r="M146" s="12">
        <v>4.2758330999199998</v>
      </c>
    </row>
    <row r="147" spans="1:13" s="8" customFormat="1" hidden="1" outlineLevel="4" x14ac:dyDescent="0.25">
      <c r="A147" s="14" t="s">
        <v>8</v>
      </c>
      <c r="B147" s="12">
        <v>39.20710097445</v>
      </c>
      <c r="C147" s="12">
        <v>36.482638329709999</v>
      </c>
      <c r="D147" s="12">
        <v>33.628916765299998</v>
      </c>
      <c r="E147" s="12">
        <v>30.999079420899999</v>
      </c>
      <c r="F147" s="12">
        <v>28.49566329684</v>
      </c>
      <c r="G147" s="12">
        <v>26.090138263819998</v>
      </c>
      <c r="H147" s="12">
        <v>23.54916838858</v>
      </c>
      <c r="I147" s="12">
        <v>21.075920945829999</v>
      </c>
      <c r="J147" s="12">
        <v>18.59666496306</v>
      </c>
      <c r="K147" s="12">
        <v>16.17738120692</v>
      </c>
      <c r="L147" s="12">
        <v>13.62542456629</v>
      </c>
      <c r="M147" s="12">
        <v>11.18640119174</v>
      </c>
    </row>
    <row r="148" spans="1:13" s="8" customFormat="1" hidden="1" outlineLevel="4" x14ac:dyDescent="0.25">
      <c r="A148" s="14" t="s">
        <v>14</v>
      </c>
      <c r="B148" s="12">
        <v>7.8059636876300003</v>
      </c>
      <c r="C148" s="12">
        <v>7.8094695723000003</v>
      </c>
      <c r="D148" s="12">
        <v>5.5308809156900001</v>
      </c>
      <c r="E148" s="12">
        <v>4.7688737117300004</v>
      </c>
      <c r="F148" s="12">
        <v>4.7688737117300004</v>
      </c>
      <c r="G148" s="12">
        <v>4.7710155647599999</v>
      </c>
      <c r="H148" s="12">
        <v>4.76673185869</v>
      </c>
      <c r="I148" s="12">
        <v>4.7688737117300004</v>
      </c>
      <c r="J148" s="12">
        <v>4.7688737117300004</v>
      </c>
      <c r="K148" s="12">
        <v>4.7710155647599999</v>
      </c>
      <c r="L148" s="12">
        <v>4.7459164196800003</v>
      </c>
      <c r="M148" s="12">
        <v>4.7480489196300004</v>
      </c>
    </row>
    <row r="149" spans="1:13" s="8" customFormat="1" outlineLevel="3" collapsed="1" x14ac:dyDescent="0.25">
      <c r="A149" s="13" t="s">
        <v>15</v>
      </c>
      <c r="B149" s="12">
        <f>SUM(B150:B154)</f>
        <v>0.21513809978000001</v>
      </c>
      <c r="C149" s="12">
        <f>SUM(C150:C154)</f>
        <v>0.19537812505999999</v>
      </c>
      <c r="D149" s="12">
        <f>SUM(D150:D154)</f>
        <v>0.17543020813000001</v>
      </c>
      <c r="E149" s="12">
        <f>SUM(E150:E154)</f>
        <v>0.15594699205000001</v>
      </c>
      <c r="F149" s="12">
        <f>SUM(F150:F154)</f>
        <v>0.13646236848999999</v>
      </c>
      <c r="G149" s="12">
        <f>SUM(G150:G154)</f>
        <v>0.11727461373999999</v>
      </c>
      <c r="H149" s="12">
        <f>SUM(H150:H154)</f>
        <v>9.8010491169999991E-2</v>
      </c>
      <c r="I149" s="12">
        <f>SUM(I150:I154)</f>
        <v>9.6581744510000012E-2</v>
      </c>
      <c r="J149" s="12">
        <f>SUM(J150:J154)</f>
        <v>8.1019646730000006E-2</v>
      </c>
      <c r="K149" s="12">
        <f>SUM(K150:K154)</f>
        <v>6.5674350009999993E-2</v>
      </c>
      <c r="L149" s="12">
        <f>SUM(L150:L154)</f>
        <v>4.9802732080000002E-2</v>
      </c>
      <c r="M149" s="12">
        <f>SUM(M150:M154)</f>
        <v>3.4383219520000001E-2</v>
      </c>
    </row>
    <row r="150" spans="1:13" s="8" customFormat="1" hidden="1" outlineLevel="4" x14ac:dyDescent="0.25">
      <c r="A150" s="14" t="s">
        <v>16</v>
      </c>
      <c r="B150" s="12"/>
      <c r="C150" s="12"/>
      <c r="D150" s="12"/>
      <c r="E150" s="12"/>
      <c r="F150" s="12"/>
      <c r="G150" s="12"/>
      <c r="H150" s="12"/>
      <c r="I150" s="12"/>
      <c r="J150" s="12"/>
      <c r="K150" s="12"/>
      <c r="L150" s="12"/>
      <c r="M150" s="12"/>
    </row>
    <row r="151" spans="1:13" s="8" customFormat="1" hidden="1" outlineLevel="4" x14ac:dyDescent="0.25">
      <c r="A151" s="14" t="s">
        <v>7</v>
      </c>
      <c r="B151" s="12">
        <v>4.0096425140000003E-2</v>
      </c>
      <c r="C151" s="12">
        <v>3.47860844E-2</v>
      </c>
      <c r="D151" s="12">
        <v>3.0183021779999999E-2</v>
      </c>
      <c r="E151" s="12">
        <v>2.5597048550000001E-2</v>
      </c>
      <c r="F151" s="12">
        <v>2.1009667959999999E-2</v>
      </c>
      <c r="G151" s="12">
        <v>1.6434804460000001E-2</v>
      </c>
      <c r="H151" s="12">
        <v>1.1834907190000001E-2</v>
      </c>
      <c r="I151" s="12">
        <v>2.2466348769999998E-2</v>
      </c>
      <c r="J151" s="12">
        <v>1.8705753669999999E-2</v>
      </c>
      <c r="K151" s="12">
        <v>1.5015420159999999E-2</v>
      </c>
      <c r="L151" s="12">
        <v>1.1260887690000001E-2</v>
      </c>
      <c r="M151" s="12">
        <v>7.5913428100000003E-3</v>
      </c>
    </row>
    <row r="152" spans="1:13" s="8" customFormat="1" hidden="1" outlineLevel="4" x14ac:dyDescent="0.25">
      <c r="A152" s="14" t="s">
        <v>12</v>
      </c>
      <c r="B152" s="12"/>
      <c r="C152" s="12"/>
      <c r="D152" s="12"/>
      <c r="E152" s="12"/>
      <c r="F152" s="12"/>
      <c r="G152" s="12"/>
      <c r="H152" s="12"/>
      <c r="I152" s="12"/>
      <c r="J152" s="12"/>
      <c r="K152" s="12"/>
      <c r="L152" s="12"/>
      <c r="M152" s="12"/>
    </row>
    <row r="153" spans="1:13" s="8" customFormat="1" hidden="1" outlineLevel="4" x14ac:dyDescent="0.25">
      <c r="A153" s="14" t="s">
        <v>17</v>
      </c>
      <c r="B153" s="12">
        <v>0.15672591477</v>
      </c>
      <c r="C153" s="12">
        <v>0.14532961427999999</v>
      </c>
      <c r="D153" s="12">
        <v>0.13312290910999999</v>
      </c>
      <c r="E153" s="12">
        <v>0.12132140644</v>
      </c>
      <c r="F153" s="12">
        <v>0.10951990407999999</v>
      </c>
      <c r="G153" s="12">
        <v>9.7994272219999998E-2</v>
      </c>
      <c r="H153" s="12">
        <v>8.5916898709999995E-2</v>
      </c>
      <c r="I153" s="12">
        <v>7.4115395740000006E-2</v>
      </c>
      <c r="J153" s="12">
        <v>6.231389306E-2</v>
      </c>
      <c r="K153" s="12">
        <v>5.0658929849999999E-2</v>
      </c>
      <c r="L153" s="12">
        <v>3.8541844390000003E-2</v>
      </c>
      <c r="M153" s="12">
        <v>2.6791876709999999E-2</v>
      </c>
    </row>
    <row r="154" spans="1:13" s="8" customFormat="1" hidden="1" outlineLevel="4" x14ac:dyDescent="0.25">
      <c r="A154" s="14" t="s">
        <v>8</v>
      </c>
      <c r="B154" s="12">
        <v>1.831575987E-2</v>
      </c>
      <c r="C154" s="12">
        <v>1.5262426379999999E-2</v>
      </c>
      <c r="D154" s="12">
        <v>1.212427724E-2</v>
      </c>
      <c r="E154" s="12">
        <v>9.0285370599999994E-3</v>
      </c>
      <c r="F154" s="12">
        <v>5.9327964499999997E-3</v>
      </c>
      <c r="G154" s="12">
        <v>2.8455370600000002E-3</v>
      </c>
      <c r="H154" s="12">
        <v>2.5868526999999999E-4</v>
      </c>
      <c r="I154" s="12"/>
      <c r="J154" s="12"/>
      <c r="K154" s="12"/>
      <c r="L154" s="12"/>
      <c r="M154" s="12"/>
    </row>
    <row r="155" spans="1:13" s="8" customFormat="1" outlineLevel="3" collapsed="1" x14ac:dyDescent="0.25">
      <c r="A155" s="13" t="s">
        <v>5</v>
      </c>
      <c r="B155" s="12">
        <f>SUM(B156:B160)</f>
        <v>3.4121000050000003E-2</v>
      </c>
      <c r="C155" s="12">
        <f>SUM(C156:C160)</f>
        <v>3.4121000050000003E-2</v>
      </c>
      <c r="D155" s="12">
        <f>SUM(D156:D160)</f>
        <v>3.3663000050000003E-2</v>
      </c>
      <c r="E155" s="12">
        <f>SUM(E156:E160)</f>
        <v>3.3663000050000003E-2</v>
      </c>
      <c r="F155" s="12">
        <f>SUM(F156:F160)</f>
        <v>3.3663000050000003E-2</v>
      </c>
      <c r="G155" s="12">
        <f>SUM(G156:G160)</f>
        <v>3.3663000050000003E-2</v>
      </c>
      <c r="H155" s="12">
        <f>SUM(H156:H160)</f>
        <v>3.3663000050000003E-2</v>
      </c>
      <c r="I155" s="12">
        <f>SUM(I156:I160)</f>
        <v>3.3663000050000003E-2</v>
      </c>
      <c r="J155" s="12">
        <f>SUM(J156:J160)</f>
        <v>3.3663000050000003E-2</v>
      </c>
      <c r="K155" s="12">
        <f>SUM(K156:K160)</f>
        <v>3.3663000050000003E-2</v>
      </c>
      <c r="L155" s="12">
        <f>SUM(L156:L160)</f>
        <v>3.3515999939999999E-2</v>
      </c>
      <c r="M155" s="12">
        <f>SUM(M156:M160)</f>
        <v>3.3515999939999999E-2</v>
      </c>
    </row>
    <row r="156" spans="1:13" s="8" customFormat="1" hidden="1" outlineLevel="4" x14ac:dyDescent="0.25">
      <c r="A156" s="14" t="s">
        <v>7</v>
      </c>
      <c r="B156" s="12"/>
      <c r="C156" s="12"/>
      <c r="D156" s="12"/>
      <c r="E156" s="12"/>
      <c r="F156" s="12"/>
      <c r="G156" s="12"/>
      <c r="H156" s="12"/>
      <c r="I156" s="12"/>
      <c r="J156" s="12"/>
      <c r="K156" s="12"/>
      <c r="L156" s="12"/>
      <c r="M156" s="12"/>
    </row>
    <row r="157" spans="1:13" s="8" customFormat="1" hidden="1" outlineLevel="4" x14ac:dyDescent="0.25">
      <c r="A157" s="14" t="s">
        <v>12</v>
      </c>
      <c r="B157" s="12"/>
      <c r="C157" s="12"/>
      <c r="D157" s="12"/>
      <c r="E157" s="12"/>
      <c r="F157" s="12"/>
      <c r="G157" s="12"/>
      <c r="H157" s="12"/>
      <c r="I157" s="12"/>
      <c r="J157" s="12"/>
      <c r="K157" s="12"/>
      <c r="L157" s="12"/>
      <c r="M157" s="12"/>
    </row>
    <row r="158" spans="1:13" s="8" customFormat="1" hidden="1" outlineLevel="4" x14ac:dyDescent="0.25">
      <c r="A158" s="14" t="s">
        <v>17</v>
      </c>
      <c r="B158" s="12"/>
      <c r="C158" s="12"/>
      <c r="D158" s="12"/>
      <c r="E158" s="12"/>
      <c r="F158" s="12"/>
      <c r="G158" s="12"/>
      <c r="H158" s="12"/>
      <c r="I158" s="12"/>
      <c r="J158" s="12"/>
      <c r="K158" s="12"/>
      <c r="L158" s="12"/>
      <c r="M158" s="12"/>
    </row>
    <row r="159" spans="1:13" s="8" customFormat="1" hidden="1" outlineLevel="4" x14ac:dyDescent="0.25">
      <c r="A159" s="14" t="s">
        <v>4</v>
      </c>
      <c r="B159" s="12"/>
      <c r="C159" s="12"/>
      <c r="D159" s="12"/>
      <c r="E159" s="12"/>
      <c r="F159" s="12"/>
      <c r="G159" s="12"/>
      <c r="H159" s="12"/>
      <c r="I159" s="12"/>
      <c r="J159" s="12"/>
      <c r="K159" s="12"/>
      <c r="L159" s="12"/>
      <c r="M159" s="12"/>
    </row>
    <row r="160" spans="1:13" s="8" customFormat="1" hidden="1" outlineLevel="4" x14ac:dyDescent="0.25">
      <c r="A160" s="14" t="s">
        <v>8</v>
      </c>
      <c r="B160" s="12">
        <v>3.4121000050000003E-2</v>
      </c>
      <c r="C160" s="12">
        <v>3.4121000050000003E-2</v>
      </c>
      <c r="D160" s="12">
        <v>3.3663000050000003E-2</v>
      </c>
      <c r="E160" s="12">
        <v>3.3663000050000003E-2</v>
      </c>
      <c r="F160" s="12">
        <v>3.3663000050000003E-2</v>
      </c>
      <c r="G160" s="12">
        <v>3.3663000050000003E-2</v>
      </c>
      <c r="H160" s="12">
        <v>3.3663000050000003E-2</v>
      </c>
      <c r="I160" s="12">
        <v>3.3663000050000003E-2</v>
      </c>
      <c r="J160" s="12">
        <v>3.3663000050000003E-2</v>
      </c>
      <c r="K160" s="12">
        <v>3.3663000050000003E-2</v>
      </c>
      <c r="L160" s="12">
        <v>3.3515999939999999E-2</v>
      </c>
      <c r="M160" s="12">
        <v>3.3515999939999999E-2</v>
      </c>
    </row>
    <row r="161" spans="1:13" s="8" customFormat="1" outlineLevel="2" x14ac:dyDescent="0.25">
      <c r="A161" s="31" t="s">
        <v>9</v>
      </c>
      <c r="B161" s="32">
        <f>B162+B166+B170</f>
        <v>151.68979996565002</v>
      </c>
      <c r="C161" s="32">
        <f>C162+C166+C170</f>
        <v>171.65084388587002</v>
      </c>
      <c r="D161" s="32">
        <f>D162+D166+D170</f>
        <v>142.41979923712</v>
      </c>
      <c r="E161" s="32">
        <f>E162+E166+E170</f>
        <v>236.65921885948001</v>
      </c>
      <c r="F161" s="32">
        <f>F162+F166+F170</f>
        <v>138.15729167747</v>
      </c>
      <c r="G161" s="32">
        <f>G162+G166+G170</f>
        <v>136.53960403760999</v>
      </c>
      <c r="H161" s="32">
        <f>H162+H166+H170</f>
        <v>126.70116307464001</v>
      </c>
      <c r="I161" s="32">
        <f>I162+I166+I170</f>
        <v>123.53964727998</v>
      </c>
      <c r="J161" s="32">
        <f>J162+J166+J170</f>
        <v>122.59548509468</v>
      </c>
      <c r="K161" s="32">
        <f>K162+K166+K170</f>
        <v>121.27134529864001</v>
      </c>
      <c r="L161" s="32">
        <f>L162+L166+L170</f>
        <v>120.50251918655</v>
      </c>
      <c r="M161" s="32">
        <f>M162+M166+M170</f>
        <v>119.98968707296001</v>
      </c>
    </row>
    <row r="162" spans="1:13" s="8" customFormat="1" outlineLevel="3" collapsed="1" x14ac:dyDescent="0.25">
      <c r="A162" s="13" t="s">
        <v>11</v>
      </c>
      <c r="B162" s="12">
        <f>SUM(B163:B165)</f>
        <v>7.6563922824399997</v>
      </c>
      <c r="C162" s="12">
        <f>SUM(C163:C165)</f>
        <v>7.6563922824399997</v>
      </c>
      <c r="D162" s="12">
        <f>SUM(D163:D165)</f>
        <v>7.6563922836199998</v>
      </c>
      <c r="E162" s="12">
        <f>SUM(E163:E165)</f>
        <v>7.6563922836199998</v>
      </c>
      <c r="F162" s="12">
        <f>SUM(F163:F165)</f>
        <v>7.6563922836199998</v>
      </c>
      <c r="G162" s="12">
        <f>SUM(G163:G165)</f>
        <v>7.6563922836199998</v>
      </c>
      <c r="H162" s="12">
        <f>SUM(H163:H165)</f>
        <v>0</v>
      </c>
      <c r="I162" s="12">
        <f>SUM(I163:I165)</f>
        <v>0</v>
      </c>
      <c r="J162" s="12">
        <f>SUM(J163:J165)</f>
        <v>0</v>
      </c>
      <c r="K162" s="12">
        <f>SUM(K163:K165)</f>
        <v>0</v>
      </c>
      <c r="L162" s="12">
        <f>SUM(L163:L165)</f>
        <v>0</v>
      </c>
      <c r="M162" s="12">
        <f>SUM(M163:M165)</f>
        <v>0</v>
      </c>
    </row>
    <row r="163" spans="1:13" s="8" customFormat="1" hidden="1" outlineLevel="4" x14ac:dyDescent="0.25">
      <c r="A163" s="14" t="s">
        <v>7</v>
      </c>
      <c r="B163" s="15">
        <v>0</v>
      </c>
      <c r="C163" s="15">
        <v>0</v>
      </c>
      <c r="D163" s="15">
        <v>0</v>
      </c>
      <c r="E163" s="15">
        <v>0</v>
      </c>
      <c r="F163" s="15">
        <v>0</v>
      </c>
      <c r="G163" s="15">
        <v>0</v>
      </c>
      <c r="H163" s="15">
        <v>0</v>
      </c>
      <c r="I163" s="15">
        <v>0</v>
      </c>
      <c r="J163" s="15">
        <v>0</v>
      </c>
      <c r="K163" s="15">
        <v>0</v>
      </c>
      <c r="L163" s="15">
        <v>0</v>
      </c>
      <c r="M163" s="15">
        <v>0</v>
      </c>
    </row>
    <row r="164" spans="1:13" s="8" customFormat="1" hidden="1" outlineLevel="4" x14ac:dyDescent="0.25">
      <c r="A164" s="14" t="s">
        <v>12</v>
      </c>
      <c r="B164" s="12">
        <v>7.6563922824399997</v>
      </c>
      <c r="C164" s="12">
        <v>7.6563922824399997</v>
      </c>
      <c r="D164" s="12">
        <v>7.6563922836199998</v>
      </c>
      <c r="E164" s="12">
        <v>7.6563922836199998</v>
      </c>
      <c r="F164" s="12">
        <v>7.6563922836199998</v>
      </c>
      <c r="G164" s="12">
        <v>7.6563922836199998</v>
      </c>
      <c r="H164" s="12"/>
      <c r="I164" s="12"/>
      <c r="J164" s="12"/>
      <c r="K164" s="12"/>
      <c r="L164" s="12"/>
      <c r="M164" s="12"/>
    </row>
    <row r="165" spans="1:13" s="8" customFormat="1" hidden="1" outlineLevel="4" x14ac:dyDescent="0.25">
      <c r="A165" s="14" t="s">
        <v>8</v>
      </c>
      <c r="B165" s="12"/>
      <c r="C165" s="12"/>
      <c r="D165" s="12"/>
      <c r="E165" s="12"/>
      <c r="F165" s="12"/>
      <c r="G165" s="12"/>
      <c r="H165" s="12"/>
      <c r="I165" s="12"/>
      <c r="J165" s="12"/>
      <c r="K165" s="12"/>
      <c r="L165" s="12"/>
      <c r="M165" s="12"/>
    </row>
    <row r="166" spans="1:13" s="8" customFormat="1" outlineLevel="3" collapsed="1" x14ac:dyDescent="0.25">
      <c r="A166" s="13" t="s">
        <v>13</v>
      </c>
      <c r="B166" s="12">
        <f>SUM(B167:B169)</f>
        <v>140.57916792813</v>
      </c>
      <c r="C166" s="12">
        <f>SUM(C167:C169)</f>
        <v>160.55359705375</v>
      </c>
      <c r="D166" s="12">
        <f>SUM(D167:D169)</f>
        <v>131.32255240382</v>
      </c>
      <c r="E166" s="12">
        <f>SUM(E167:E169)</f>
        <v>225.56187493018001</v>
      </c>
      <c r="F166" s="12">
        <f>SUM(F167:F169)</f>
        <v>127.05994774817</v>
      </c>
      <c r="G166" s="12">
        <f>SUM(G167:G169)</f>
        <v>125.44226010373001</v>
      </c>
      <c r="H166" s="12">
        <f>SUM(H167:H169)</f>
        <v>123.58569218251</v>
      </c>
      <c r="I166" s="12">
        <f>SUM(I167:I169)</f>
        <v>120.44432380788</v>
      </c>
      <c r="J166" s="12">
        <f>SUM(J167:J169)</f>
        <v>119.51132766164</v>
      </c>
      <c r="K166" s="12">
        <f>SUM(K167:K169)</f>
        <v>118.18718786560001</v>
      </c>
      <c r="L166" s="12">
        <f>SUM(L167:L169)</f>
        <v>117.4370714173</v>
      </c>
      <c r="M166" s="12">
        <f>SUM(M167:M169)</f>
        <v>116.92957287313001</v>
      </c>
    </row>
    <row r="167" spans="1:13" s="8" customFormat="1" hidden="1" outlineLevel="4" x14ac:dyDescent="0.25">
      <c r="A167" s="14" t="s">
        <v>7</v>
      </c>
      <c r="B167" s="12">
        <v>102.21499519392999</v>
      </c>
      <c r="C167" s="12">
        <v>123.07771405323</v>
      </c>
      <c r="D167" s="12">
        <v>95.29712556007</v>
      </c>
      <c r="E167" s="12">
        <v>191.39309373536</v>
      </c>
      <c r="F167" s="12">
        <v>93.717856554690002</v>
      </c>
      <c r="G167" s="12">
        <v>92.100168909800004</v>
      </c>
      <c r="H167" s="12">
        <v>90.243600985849994</v>
      </c>
      <c r="I167" s="12">
        <v>87.102232610759998</v>
      </c>
      <c r="J167" s="12">
        <v>86.164676098970006</v>
      </c>
      <c r="K167" s="12">
        <v>85.148818120460007</v>
      </c>
      <c r="L167" s="12">
        <v>84.542974140240005</v>
      </c>
      <c r="M167" s="12">
        <v>84.434475595370003</v>
      </c>
    </row>
    <row r="168" spans="1:13" s="8" customFormat="1" hidden="1" outlineLevel="4" x14ac:dyDescent="0.25">
      <c r="A168" s="14" t="s">
        <v>8</v>
      </c>
      <c r="B168" s="12">
        <v>38.364172734199997</v>
      </c>
      <c r="C168" s="12">
        <v>37.47588300052</v>
      </c>
      <c r="D168" s="12">
        <v>36.025426843749997</v>
      </c>
      <c r="E168" s="12">
        <v>34.168781194819999</v>
      </c>
      <c r="F168" s="12">
        <v>33.342091193480002</v>
      </c>
      <c r="G168" s="12">
        <v>33.342091193930003</v>
      </c>
      <c r="H168" s="12">
        <v>33.34209119666</v>
      </c>
      <c r="I168" s="12">
        <v>33.342091197119998</v>
      </c>
      <c r="J168" s="12">
        <v>33.346651562669997</v>
      </c>
      <c r="K168" s="12">
        <v>33.038369745140002</v>
      </c>
      <c r="L168" s="12">
        <v>32.894097277059998</v>
      </c>
      <c r="M168" s="12">
        <v>32.495097277760003</v>
      </c>
    </row>
    <row r="169" spans="1:13" s="8" customFormat="1" hidden="1" outlineLevel="4" x14ac:dyDescent="0.25">
      <c r="A169" s="14" t="s">
        <v>14</v>
      </c>
      <c r="B169" s="12"/>
      <c r="C169" s="12"/>
      <c r="D169" s="12"/>
      <c r="E169" s="12"/>
      <c r="F169" s="12"/>
      <c r="G169" s="12"/>
      <c r="H169" s="12"/>
      <c r="I169" s="12"/>
      <c r="J169" s="12"/>
      <c r="K169" s="12"/>
      <c r="L169" s="12"/>
      <c r="M169" s="12"/>
    </row>
    <row r="170" spans="1:13" s="8" customFormat="1" outlineLevel="3" collapsed="1" x14ac:dyDescent="0.25">
      <c r="A170" s="13" t="s">
        <v>15</v>
      </c>
      <c r="B170" s="12">
        <f>SUM(B171:B175)</f>
        <v>3.4542397550800001</v>
      </c>
      <c r="C170" s="12">
        <f>SUM(C171:C175)</f>
        <v>3.44085454968</v>
      </c>
      <c r="D170" s="12">
        <f>SUM(D171:D175)</f>
        <v>3.44085454968</v>
      </c>
      <c r="E170" s="12">
        <f>SUM(E171:E175)</f>
        <v>3.4409516456800002</v>
      </c>
      <c r="F170" s="12">
        <f>SUM(F171:F175)</f>
        <v>3.4409516456800002</v>
      </c>
      <c r="G170" s="12">
        <f>SUM(G171:G175)</f>
        <v>3.4409516502600002</v>
      </c>
      <c r="H170" s="12">
        <f>SUM(H171:H175)</f>
        <v>3.1154708921299998</v>
      </c>
      <c r="I170" s="12">
        <f>SUM(I171:I175)</f>
        <v>3.0953234721</v>
      </c>
      <c r="J170" s="12">
        <f>SUM(J171:J175)</f>
        <v>3.0841574330399997</v>
      </c>
      <c r="K170" s="12">
        <f>SUM(K171:K175)</f>
        <v>3.0841574330399997</v>
      </c>
      <c r="L170" s="12">
        <f>SUM(L171:L175)</f>
        <v>3.0654477692500004</v>
      </c>
      <c r="M170" s="12">
        <f>SUM(M171:M175)</f>
        <v>3.0601141998300001</v>
      </c>
    </row>
    <row r="171" spans="1:13" s="8" customFormat="1" hidden="1" outlineLevel="4" x14ac:dyDescent="0.25">
      <c r="A171" s="14" t="s">
        <v>16</v>
      </c>
      <c r="B171" s="12"/>
      <c r="C171" s="12"/>
      <c r="D171" s="12"/>
      <c r="E171" s="12"/>
      <c r="F171" s="12"/>
      <c r="G171" s="12"/>
      <c r="H171" s="12"/>
      <c r="I171" s="12"/>
      <c r="J171" s="12"/>
      <c r="K171" s="12"/>
      <c r="L171" s="12"/>
      <c r="M171" s="12"/>
    </row>
    <row r="172" spans="1:13" s="8" customFormat="1" hidden="1" outlineLevel="4" x14ac:dyDescent="0.25">
      <c r="A172" s="14" t="s">
        <v>7</v>
      </c>
      <c r="B172" s="12">
        <v>0.72280114561999997</v>
      </c>
      <c r="C172" s="12">
        <v>0.70941594021999999</v>
      </c>
      <c r="D172" s="12">
        <v>0.70941594021999999</v>
      </c>
      <c r="E172" s="12">
        <v>0.70951303621999995</v>
      </c>
      <c r="F172" s="12">
        <v>0.70951303621999995</v>
      </c>
      <c r="G172" s="12">
        <v>0.70951303621999995</v>
      </c>
      <c r="H172" s="12">
        <v>0.68936561619000003</v>
      </c>
      <c r="I172" s="12">
        <v>0.66921819616</v>
      </c>
      <c r="J172" s="12">
        <v>0.65805215709999998</v>
      </c>
      <c r="K172" s="12">
        <v>0.65805215709999998</v>
      </c>
      <c r="L172" s="12">
        <v>0.64993684765000004</v>
      </c>
      <c r="M172" s="12">
        <v>0.64460327822999997</v>
      </c>
    </row>
    <row r="173" spans="1:13" s="8" customFormat="1" hidden="1" outlineLevel="4" x14ac:dyDescent="0.25">
      <c r="A173" s="14" t="s">
        <v>12</v>
      </c>
      <c r="B173" s="12"/>
      <c r="C173" s="12"/>
      <c r="D173" s="12"/>
      <c r="E173" s="12"/>
      <c r="F173" s="12"/>
      <c r="G173" s="12"/>
      <c r="H173" s="12"/>
      <c r="I173" s="12"/>
      <c r="J173" s="12"/>
      <c r="K173" s="12"/>
      <c r="L173" s="12"/>
      <c r="M173" s="12"/>
    </row>
    <row r="174" spans="1:13" s="8" customFormat="1" hidden="1" outlineLevel="4" x14ac:dyDescent="0.25">
      <c r="A174" s="14" t="s">
        <v>17</v>
      </c>
      <c r="B174" s="12">
        <v>2.4261052759399999</v>
      </c>
      <c r="C174" s="12">
        <v>2.4261052759399999</v>
      </c>
      <c r="D174" s="12">
        <v>2.4261052759399999</v>
      </c>
      <c r="E174" s="12">
        <v>2.4261052759399999</v>
      </c>
      <c r="F174" s="12">
        <v>2.4261052759399999</v>
      </c>
      <c r="G174" s="12">
        <v>2.4261052759399999</v>
      </c>
      <c r="H174" s="12">
        <v>2.4261052759399999</v>
      </c>
      <c r="I174" s="12">
        <v>2.4261052759399999</v>
      </c>
      <c r="J174" s="12">
        <v>2.4261052759399999</v>
      </c>
      <c r="K174" s="12">
        <v>2.4261052759399999</v>
      </c>
      <c r="L174" s="12">
        <v>2.4155109216000001</v>
      </c>
      <c r="M174" s="12">
        <v>2.4155109216000001</v>
      </c>
    </row>
    <row r="175" spans="1:13" s="8" customFormat="1" hidden="1" outlineLevel="4" x14ac:dyDescent="0.25">
      <c r="A175" s="14" t="s">
        <v>8</v>
      </c>
      <c r="B175" s="12">
        <v>0.30533333352000003</v>
      </c>
      <c r="C175" s="12">
        <v>0.30533333352000003</v>
      </c>
      <c r="D175" s="12">
        <v>0.30533333352000003</v>
      </c>
      <c r="E175" s="12">
        <v>0.30533333352000003</v>
      </c>
      <c r="F175" s="12">
        <v>0.30533333352000003</v>
      </c>
      <c r="G175" s="12">
        <v>0.30533333810000002</v>
      </c>
      <c r="H175" s="12"/>
      <c r="I175" s="12"/>
      <c r="J175" s="12"/>
      <c r="K175" s="12"/>
      <c r="L175" s="12"/>
      <c r="M175" s="12"/>
    </row>
    <row r="176" spans="1:13" s="8" customFormat="1" x14ac:dyDescent="0.25">
      <c r="A176" s="9"/>
      <c r="B176" s="10"/>
      <c r="C176" s="10"/>
      <c r="D176" s="10"/>
      <c r="E176" s="10"/>
      <c r="F176" s="10"/>
      <c r="G176" s="10"/>
      <c r="H176" s="10"/>
      <c r="I176" s="10"/>
      <c r="J176" s="10"/>
      <c r="K176" s="10"/>
      <c r="L176" s="10"/>
      <c r="M176" s="10"/>
    </row>
    <row r="177" spans="1:35" s="8" customFormat="1" x14ac:dyDescent="0.25">
      <c r="A177" s="9"/>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row>
  </sheetData>
  <mergeCells count="4">
    <mergeCell ref="A59:K61"/>
    <mergeCell ref="L62:M62"/>
    <mergeCell ref="A1:K1"/>
    <mergeCell ref="J2:K2"/>
  </mergeCell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2025-11-05T17:24:08Z</cp:lastPrinted>
  <dcterms:created xsi:type="dcterms:W3CDTF">2025-11-05T16:19:09Z</dcterms:created>
  <dcterms:modified xsi:type="dcterms:W3CDTF">2025-11-05T17:30:10Z</dcterms:modified>
</cp:coreProperties>
</file>