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N:\12000\12050\12040\12040\Аналітичні довідки\Платежі на сайт\"/>
    </mc:Choice>
  </mc:AlternateContent>
  <xr:revisionPtr revIDLastSave="0" documentId="13_ncr:1_{ACFF5AB5-EAAA-4551-8D7D-CC420749FAA3}" xr6:coauthVersionLast="36" xr6:coauthVersionMax="36" xr10:uidLastSave="{00000000-0000-0000-0000-000000000000}"/>
  <bookViews>
    <workbookView xWindow="0" yWindow="0" windowWidth="23040" windowHeight="7500" xr2:uid="{CA75F6D5-3731-4C13-8139-F5A20F1D892E}"/>
  </bookViews>
  <sheets>
    <sheet name="Аркуш1"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163" i="1" l="1"/>
  <c r="L163" i="1"/>
  <c r="K163" i="1"/>
  <c r="J163" i="1"/>
  <c r="I163" i="1"/>
  <c r="H163" i="1"/>
  <c r="G163" i="1"/>
  <c r="F163" i="1"/>
  <c r="E163" i="1"/>
  <c r="D163" i="1"/>
  <c r="C163" i="1"/>
  <c r="B163" i="1"/>
  <c r="M159" i="1"/>
  <c r="L159" i="1"/>
  <c r="K159" i="1"/>
  <c r="J159" i="1"/>
  <c r="I159" i="1"/>
  <c r="H159" i="1"/>
  <c r="G159" i="1"/>
  <c r="F159" i="1"/>
  <c r="E159" i="1"/>
  <c r="D159" i="1"/>
  <c r="C159" i="1"/>
  <c r="B159" i="1"/>
  <c r="M155" i="1"/>
  <c r="L155" i="1"/>
  <c r="K155" i="1"/>
  <c r="J155" i="1"/>
  <c r="I155" i="1"/>
  <c r="H155" i="1"/>
  <c r="G155" i="1"/>
  <c r="G154" i="1" s="1"/>
  <c r="G132" i="1" s="1"/>
  <c r="F155" i="1"/>
  <c r="F154" i="1" s="1"/>
  <c r="E155" i="1"/>
  <c r="D155" i="1"/>
  <c r="D154" i="1" s="1"/>
  <c r="C155" i="1"/>
  <c r="C154" i="1" s="1"/>
  <c r="C132" i="1" s="1"/>
  <c r="B155" i="1"/>
  <c r="B154" i="1" s="1"/>
  <c r="M154" i="1"/>
  <c r="L154" i="1"/>
  <c r="K154" i="1"/>
  <c r="K132" i="1" s="1"/>
  <c r="J154" i="1"/>
  <c r="J132" i="1" s="1"/>
  <c r="I154" i="1"/>
  <c r="E154" i="1"/>
  <c r="M148" i="1"/>
  <c r="L148" i="1"/>
  <c r="K148" i="1"/>
  <c r="J148" i="1"/>
  <c r="I148" i="1"/>
  <c r="H148" i="1"/>
  <c r="G148" i="1"/>
  <c r="F148" i="1"/>
  <c r="E148" i="1"/>
  <c r="D148" i="1"/>
  <c r="C148" i="1"/>
  <c r="B148" i="1"/>
  <c r="M142" i="1"/>
  <c r="L142" i="1"/>
  <c r="K142" i="1"/>
  <c r="J142" i="1"/>
  <c r="I142" i="1"/>
  <c r="H142" i="1"/>
  <c r="G142" i="1"/>
  <c r="F142" i="1"/>
  <c r="E142" i="1"/>
  <c r="D142" i="1"/>
  <c r="C142" i="1"/>
  <c r="B142" i="1"/>
  <c r="M138" i="1"/>
  <c r="L138" i="1"/>
  <c r="K138" i="1"/>
  <c r="J138" i="1"/>
  <c r="I138" i="1"/>
  <c r="H138" i="1"/>
  <c r="G138" i="1"/>
  <c r="F138" i="1"/>
  <c r="E138" i="1"/>
  <c r="D138" i="1"/>
  <c r="C138" i="1"/>
  <c r="B138" i="1"/>
  <c r="M134" i="1"/>
  <c r="L134" i="1"/>
  <c r="K134" i="1"/>
  <c r="J134" i="1"/>
  <c r="I134" i="1"/>
  <c r="H134" i="1"/>
  <c r="G134" i="1"/>
  <c r="F134" i="1"/>
  <c r="E134" i="1"/>
  <c r="D134" i="1"/>
  <c r="C134" i="1"/>
  <c r="B134" i="1"/>
  <c r="M133" i="1"/>
  <c r="L133" i="1"/>
  <c r="K133" i="1"/>
  <c r="J133" i="1"/>
  <c r="I133" i="1"/>
  <c r="I132" i="1" s="1"/>
  <c r="I116" i="1" s="1"/>
  <c r="H133" i="1"/>
  <c r="G133" i="1"/>
  <c r="F133" i="1"/>
  <c r="E133" i="1"/>
  <c r="E132" i="1" s="1"/>
  <c r="D133" i="1"/>
  <c r="D132" i="1" s="1"/>
  <c r="C133" i="1"/>
  <c r="B133" i="1"/>
  <c r="M132" i="1"/>
  <c r="L132" i="1"/>
  <c r="M129" i="1"/>
  <c r="L129" i="1"/>
  <c r="K129" i="1"/>
  <c r="J129" i="1"/>
  <c r="I129" i="1"/>
  <c r="H129" i="1"/>
  <c r="G129" i="1"/>
  <c r="F129" i="1"/>
  <c r="E129" i="1"/>
  <c r="D129" i="1"/>
  <c r="C129" i="1"/>
  <c r="B129" i="1"/>
  <c r="M127" i="1"/>
  <c r="L127" i="1"/>
  <c r="K127" i="1"/>
  <c r="J127" i="1"/>
  <c r="I127" i="1"/>
  <c r="H127" i="1"/>
  <c r="G127" i="1"/>
  <c r="F127" i="1"/>
  <c r="E127" i="1"/>
  <c r="D127" i="1"/>
  <c r="C127" i="1"/>
  <c r="B127" i="1"/>
  <c r="M126" i="1"/>
  <c r="L126" i="1"/>
  <c r="K126" i="1"/>
  <c r="J126" i="1"/>
  <c r="I126" i="1"/>
  <c r="H126" i="1"/>
  <c r="G126" i="1"/>
  <c r="F126" i="1"/>
  <c r="E126" i="1"/>
  <c r="D126" i="1"/>
  <c r="C126" i="1"/>
  <c r="B126" i="1"/>
  <c r="M123" i="1"/>
  <c r="L123" i="1"/>
  <c r="K123" i="1"/>
  <c r="J123" i="1"/>
  <c r="I123" i="1"/>
  <c r="H123" i="1"/>
  <c r="G123" i="1"/>
  <c r="F123" i="1"/>
  <c r="E123" i="1"/>
  <c r="D123" i="1"/>
  <c r="C123" i="1"/>
  <c r="B123" i="1"/>
  <c r="M121" i="1"/>
  <c r="L121" i="1"/>
  <c r="K121" i="1"/>
  <c r="J121" i="1"/>
  <c r="I121" i="1"/>
  <c r="H121" i="1"/>
  <c r="G121" i="1"/>
  <c r="F121" i="1"/>
  <c r="E121" i="1"/>
  <c r="D121" i="1"/>
  <c r="C121" i="1"/>
  <c r="B121" i="1"/>
  <c r="M119" i="1"/>
  <c r="L119" i="1"/>
  <c r="L118" i="1" s="1"/>
  <c r="K119" i="1"/>
  <c r="K118" i="1" s="1"/>
  <c r="K117" i="1" s="1"/>
  <c r="J119" i="1"/>
  <c r="J118" i="1" s="1"/>
  <c r="J117" i="1" s="1"/>
  <c r="I119" i="1"/>
  <c r="I118" i="1" s="1"/>
  <c r="I117" i="1" s="1"/>
  <c r="H119" i="1"/>
  <c r="H118" i="1" s="1"/>
  <c r="H117" i="1" s="1"/>
  <c r="G119" i="1"/>
  <c r="G118" i="1" s="1"/>
  <c r="G117" i="1" s="1"/>
  <c r="F119" i="1"/>
  <c r="F118" i="1" s="1"/>
  <c r="F117" i="1" s="1"/>
  <c r="E119" i="1"/>
  <c r="E118" i="1" s="1"/>
  <c r="E117" i="1" s="1"/>
  <c r="D119" i="1"/>
  <c r="D118" i="1" s="1"/>
  <c r="D117" i="1" s="1"/>
  <c r="C119" i="1"/>
  <c r="C118" i="1" s="1"/>
  <c r="C117" i="1" s="1"/>
  <c r="B119" i="1"/>
  <c r="B118" i="1" s="1"/>
  <c r="B117" i="1" s="1"/>
  <c r="B64" i="1"/>
  <c r="C64" i="1"/>
  <c r="D64" i="1"/>
  <c r="E64" i="1"/>
  <c r="F64" i="1"/>
  <c r="G64" i="1"/>
  <c r="H64" i="1"/>
  <c r="I64" i="1"/>
  <c r="J64" i="1"/>
  <c r="J63" i="1" s="1"/>
  <c r="J62" i="1" s="1"/>
  <c r="K64" i="1"/>
  <c r="L64" i="1"/>
  <c r="B66" i="1"/>
  <c r="C66" i="1"/>
  <c r="D66" i="1"/>
  <c r="E66" i="1"/>
  <c r="F66" i="1"/>
  <c r="G66" i="1"/>
  <c r="H66" i="1"/>
  <c r="I66" i="1"/>
  <c r="J66" i="1"/>
  <c r="K66" i="1"/>
  <c r="L66" i="1"/>
  <c r="B68" i="1"/>
  <c r="C68" i="1"/>
  <c r="D68" i="1"/>
  <c r="E68" i="1"/>
  <c r="F68" i="1"/>
  <c r="G68" i="1"/>
  <c r="H68" i="1"/>
  <c r="I68" i="1"/>
  <c r="J68" i="1"/>
  <c r="K68" i="1"/>
  <c r="L68" i="1"/>
  <c r="B72" i="1"/>
  <c r="B71" i="1" s="1"/>
  <c r="C72" i="1"/>
  <c r="D72" i="1"/>
  <c r="E72" i="1"/>
  <c r="E71" i="1" s="1"/>
  <c r="F72" i="1"/>
  <c r="F71" i="1" s="1"/>
  <c r="G72" i="1"/>
  <c r="H72" i="1"/>
  <c r="I72" i="1"/>
  <c r="J72" i="1"/>
  <c r="J71" i="1" s="1"/>
  <c r="K72" i="1"/>
  <c r="L72" i="1"/>
  <c r="B74" i="1"/>
  <c r="C74" i="1"/>
  <c r="D74" i="1"/>
  <c r="E74" i="1"/>
  <c r="F74" i="1"/>
  <c r="G74" i="1"/>
  <c r="H74" i="1"/>
  <c r="I74" i="1"/>
  <c r="J74" i="1"/>
  <c r="K74" i="1"/>
  <c r="L74" i="1"/>
  <c r="B79" i="1"/>
  <c r="C79" i="1"/>
  <c r="D79" i="1"/>
  <c r="E79" i="1"/>
  <c r="F79" i="1"/>
  <c r="G79" i="1"/>
  <c r="H79" i="1"/>
  <c r="I79" i="1"/>
  <c r="J79" i="1"/>
  <c r="K79" i="1"/>
  <c r="L79" i="1"/>
  <c r="B83" i="1"/>
  <c r="C83" i="1"/>
  <c r="D83" i="1"/>
  <c r="E83" i="1"/>
  <c r="F83" i="1"/>
  <c r="G83" i="1"/>
  <c r="H83" i="1"/>
  <c r="I83" i="1"/>
  <c r="J83" i="1"/>
  <c r="K83" i="1"/>
  <c r="L83" i="1"/>
  <c r="B87" i="1"/>
  <c r="C87" i="1"/>
  <c r="D87" i="1"/>
  <c r="E87" i="1"/>
  <c r="F87" i="1"/>
  <c r="G87" i="1"/>
  <c r="H87" i="1"/>
  <c r="I87" i="1"/>
  <c r="J87" i="1"/>
  <c r="K87" i="1"/>
  <c r="L87" i="1"/>
  <c r="B93" i="1"/>
  <c r="C93" i="1"/>
  <c r="D93" i="1"/>
  <c r="E93" i="1"/>
  <c r="F93" i="1"/>
  <c r="G93" i="1"/>
  <c r="H93" i="1"/>
  <c r="I93" i="1"/>
  <c r="J93" i="1"/>
  <c r="K93" i="1"/>
  <c r="L93" i="1"/>
  <c r="B100" i="1"/>
  <c r="C100" i="1"/>
  <c r="D100" i="1"/>
  <c r="E100" i="1"/>
  <c r="F100" i="1"/>
  <c r="G100" i="1"/>
  <c r="H100" i="1"/>
  <c r="I100" i="1"/>
  <c r="J100" i="1"/>
  <c r="K100" i="1"/>
  <c r="L100" i="1"/>
  <c r="B104" i="1"/>
  <c r="C104" i="1"/>
  <c r="D104" i="1"/>
  <c r="E104" i="1"/>
  <c r="F104" i="1"/>
  <c r="G104" i="1"/>
  <c r="H104" i="1"/>
  <c r="I104" i="1"/>
  <c r="J104" i="1"/>
  <c r="K104" i="1"/>
  <c r="L104" i="1"/>
  <c r="B108" i="1"/>
  <c r="C108" i="1"/>
  <c r="D108" i="1"/>
  <c r="E108" i="1"/>
  <c r="F108" i="1"/>
  <c r="G108" i="1"/>
  <c r="H108" i="1"/>
  <c r="I108" i="1"/>
  <c r="J108" i="1"/>
  <c r="K108" i="1"/>
  <c r="L108" i="1"/>
  <c r="B63" i="1" l="1"/>
  <c r="D116" i="1"/>
  <c r="H99" i="1"/>
  <c r="D99" i="1"/>
  <c r="F63" i="1"/>
  <c r="L63" i="1"/>
  <c r="H63" i="1"/>
  <c r="H62" i="1" s="1"/>
  <c r="D63" i="1"/>
  <c r="D62" i="1" s="1"/>
  <c r="I71" i="1"/>
  <c r="K63" i="1"/>
  <c r="G63" i="1"/>
  <c r="C63" i="1"/>
  <c r="C62" i="1" s="1"/>
  <c r="E116" i="1"/>
  <c r="F62" i="1"/>
  <c r="B62" i="1"/>
  <c r="J116" i="1"/>
  <c r="E63" i="1"/>
  <c r="E62" i="1" s="1"/>
  <c r="L117" i="1"/>
  <c r="L116" i="1" s="1"/>
  <c r="L99" i="1"/>
  <c r="L71" i="1"/>
  <c r="H71" i="1"/>
  <c r="D71" i="1"/>
  <c r="M118" i="1"/>
  <c r="M117" i="1" s="1"/>
  <c r="M116" i="1" s="1"/>
  <c r="I63" i="1"/>
  <c r="I62" i="1" s="1"/>
  <c r="K116" i="1"/>
  <c r="I99" i="1"/>
  <c r="E99" i="1"/>
  <c r="K71" i="1"/>
  <c r="K62" i="1" s="1"/>
  <c r="G71" i="1"/>
  <c r="C71" i="1"/>
  <c r="B132" i="1"/>
  <c r="B116" i="1" s="1"/>
  <c r="F132" i="1"/>
  <c r="F116" i="1" s="1"/>
  <c r="C116" i="1"/>
  <c r="G116" i="1"/>
  <c r="H154" i="1"/>
  <c r="H132" i="1" s="1"/>
  <c r="H116" i="1" s="1"/>
  <c r="L62" i="1"/>
  <c r="K99" i="1"/>
  <c r="C99" i="1"/>
  <c r="F99" i="1"/>
  <c r="K78" i="1"/>
  <c r="K77" i="1" s="1"/>
  <c r="C78" i="1"/>
  <c r="F78" i="1"/>
  <c r="I78" i="1"/>
  <c r="I77" i="1" s="1"/>
  <c r="I61" i="1" s="1"/>
  <c r="E78" i="1"/>
  <c r="E77" i="1" s="1"/>
  <c r="E61" i="1" s="1"/>
  <c r="H78" i="1"/>
  <c r="H77" i="1" s="1"/>
  <c r="G99" i="1"/>
  <c r="J99" i="1"/>
  <c r="J77" i="1" s="1"/>
  <c r="J61" i="1" s="1"/>
  <c r="B99" i="1"/>
  <c r="G78" i="1"/>
  <c r="J78" i="1"/>
  <c r="B78" i="1"/>
  <c r="L78" i="1"/>
  <c r="L77" i="1" s="1"/>
  <c r="D78" i="1"/>
  <c r="D77" i="1" s="1"/>
  <c r="F77" i="1" l="1"/>
  <c r="F61" i="1" s="1"/>
  <c r="G62" i="1"/>
  <c r="B77" i="1"/>
  <c r="B61" i="1" s="1"/>
  <c r="G77" i="1"/>
  <c r="G61" i="1" s="1"/>
  <c r="C77" i="1"/>
  <c r="C61" i="1" s="1"/>
  <c r="D61" i="1"/>
  <c r="L61" i="1"/>
  <c r="K61" i="1"/>
  <c r="H61" i="1"/>
  <c r="K54" i="1" l="1"/>
  <c r="K53" i="1"/>
  <c r="B7" i="1" l="1"/>
  <c r="C7" i="1"/>
  <c r="D7" i="1"/>
  <c r="E7" i="1"/>
  <c r="G7" i="1"/>
  <c r="H7" i="1"/>
  <c r="I7" i="1"/>
  <c r="J7" i="1"/>
  <c r="F8" i="1"/>
  <c r="F7" i="1" s="1"/>
  <c r="K8" i="1"/>
  <c r="K7" i="1" s="1"/>
  <c r="B9" i="1"/>
  <c r="C9" i="1"/>
  <c r="D9" i="1"/>
  <c r="E9" i="1"/>
  <c r="G9" i="1"/>
  <c r="G6" i="1" s="1"/>
  <c r="H9" i="1"/>
  <c r="I9" i="1"/>
  <c r="J9" i="1"/>
  <c r="F10" i="1"/>
  <c r="F9" i="1" s="1"/>
  <c r="K10" i="1"/>
  <c r="K9" i="1" s="1"/>
  <c r="B11" i="1"/>
  <c r="C11" i="1"/>
  <c r="D11" i="1"/>
  <c r="E11" i="1"/>
  <c r="G11" i="1"/>
  <c r="H11" i="1"/>
  <c r="I11" i="1"/>
  <c r="J11" i="1"/>
  <c r="F12" i="1"/>
  <c r="K12" i="1"/>
  <c r="F13" i="1"/>
  <c r="K13" i="1"/>
  <c r="F14" i="1"/>
  <c r="K14" i="1"/>
  <c r="B16" i="1"/>
  <c r="B15" i="1" s="1"/>
  <c r="C16" i="1"/>
  <c r="D16" i="1"/>
  <c r="E16" i="1"/>
  <c r="G16" i="1"/>
  <c r="H16" i="1"/>
  <c r="I16" i="1"/>
  <c r="J16" i="1"/>
  <c r="F17" i="1"/>
  <c r="F16" i="1" s="1"/>
  <c r="K17" i="1"/>
  <c r="K16" i="1" s="1"/>
  <c r="B18" i="1"/>
  <c r="C18" i="1"/>
  <c r="D18" i="1"/>
  <c r="E18" i="1"/>
  <c r="G18" i="1"/>
  <c r="H18" i="1"/>
  <c r="I18" i="1"/>
  <c r="J18" i="1"/>
  <c r="F19" i="1"/>
  <c r="K19" i="1"/>
  <c r="F20" i="1"/>
  <c r="K20" i="1"/>
  <c r="F21" i="1"/>
  <c r="K21" i="1"/>
  <c r="B24" i="1"/>
  <c r="C24" i="1"/>
  <c r="D24" i="1"/>
  <c r="E24" i="1"/>
  <c r="G24" i="1"/>
  <c r="H24" i="1"/>
  <c r="I24" i="1"/>
  <c r="J24" i="1"/>
  <c r="F25" i="1"/>
  <c r="K25" i="1"/>
  <c r="F26" i="1"/>
  <c r="K26" i="1"/>
  <c r="F27" i="1"/>
  <c r="K27" i="1"/>
  <c r="B28" i="1"/>
  <c r="C28" i="1"/>
  <c r="D28" i="1"/>
  <c r="E28" i="1"/>
  <c r="G28" i="1"/>
  <c r="H28" i="1"/>
  <c r="I28" i="1"/>
  <c r="J28" i="1"/>
  <c r="F29" i="1"/>
  <c r="K29" i="1"/>
  <c r="F30" i="1"/>
  <c r="K30" i="1"/>
  <c r="F31" i="1"/>
  <c r="K31" i="1"/>
  <c r="B32" i="1"/>
  <c r="C32" i="1"/>
  <c r="D32" i="1"/>
  <c r="E32" i="1"/>
  <c r="G32" i="1"/>
  <c r="H32" i="1"/>
  <c r="I32" i="1"/>
  <c r="J32" i="1"/>
  <c r="F33" i="1"/>
  <c r="K33" i="1"/>
  <c r="F34" i="1"/>
  <c r="K34" i="1"/>
  <c r="F35" i="1"/>
  <c r="K35" i="1"/>
  <c r="F36" i="1"/>
  <c r="K36" i="1"/>
  <c r="F37" i="1"/>
  <c r="K37" i="1"/>
  <c r="B38" i="1"/>
  <c r="C38" i="1"/>
  <c r="D38" i="1"/>
  <c r="E38" i="1"/>
  <c r="G38" i="1"/>
  <c r="H38" i="1"/>
  <c r="I38" i="1"/>
  <c r="J38" i="1"/>
  <c r="F39" i="1"/>
  <c r="K39" i="1"/>
  <c r="F40" i="1"/>
  <c r="K40" i="1"/>
  <c r="F41" i="1"/>
  <c r="K41" i="1"/>
  <c r="F42" i="1"/>
  <c r="K42" i="1"/>
  <c r="F43" i="1"/>
  <c r="K43" i="1"/>
  <c r="B45" i="1"/>
  <c r="C45" i="1"/>
  <c r="D45" i="1"/>
  <c r="E45" i="1"/>
  <c r="G45" i="1"/>
  <c r="H45" i="1"/>
  <c r="I45" i="1"/>
  <c r="J45" i="1"/>
  <c r="F46" i="1"/>
  <c r="K46" i="1"/>
  <c r="F47" i="1"/>
  <c r="K47" i="1"/>
  <c r="B48" i="1"/>
  <c r="C48" i="1"/>
  <c r="D48" i="1"/>
  <c r="E48" i="1"/>
  <c r="G48" i="1"/>
  <c r="H48" i="1"/>
  <c r="I48" i="1"/>
  <c r="J48" i="1"/>
  <c r="F49" i="1"/>
  <c r="K49" i="1"/>
  <c r="F50" i="1"/>
  <c r="K50" i="1"/>
  <c r="F51" i="1"/>
  <c r="K51" i="1"/>
  <c r="B52" i="1"/>
  <c r="C52" i="1"/>
  <c r="D52" i="1"/>
  <c r="E52" i="1"/>
  <c r="G52" i="1"/>
  <c r="H52" i="1"/>
  <c r="I52" i="1"/>
  <c r="J52" i="1"/>
  <c r="F53" i="1"/>
  <c r="F54" i="1"/>
  <c r="F55" i="1"/>
  <c r="K55" i="1"/>
  <c r="K52" i="1" s="1"/>
  <c r="F56" i="1"/>
  <c r="K56" i="1"/>
  <c r="K57" i="1"/>
  <c r="F57" i="1"/>
  <c r="H23" i="1" l="1"/>
  <c r="K24" i="1"/>
  <c r="J15" i="1"/>
  <c r="E15" i="1"/>
  <c r="F24" i="1"/>
  <c r="F45" i="1"/>
  <c r="I23" i="1"/>
  <c r="D23" i="1"/>
  <c r="H6" i="1"/>
  <c r="D6" i="1"/>
  <c r="K48" i="1"/>
  <c r="H44" i="1"/>
  <c r="I15" i="1"/>
  <c r="D15" i="1"/>
  <c r="K18" i="1"/>
  <c r="K15" i="1" s="1"/>
  <c r="F32" i="1"/>
  <c r="F48" i="1"/>
  <c r="G44" i="1"/>
  <c r="B44" i="1"/>
  <c r="K38" i="1"/>
  <c r="K28" i="1"/>
  <c r="C23" i="1"/>
  <c r="H15" i="1"/>
  <c r="C15" i="1"/>
  <c r="C6" i="1"/>
  <c r="K45" i="1"/>
  <c r="J44" i="1"/>
  <c r="E44" i="1"/>
  <c r="F38" i="1"/>
  <c r="F28" i="1"/>
  <c r="G23" i="1"/>
  <c r="B23" i="1"/>
  <c r="B22" i="1" s="1"/>
  <c r="G15" i="1"/>
  <c r="G5" i="1" s="1"/>
  <c r="F11" i="1"/>
  <c r="F6" i="1" s="1"/>
  <c r="J6" i="1"/>
  <c r="J5" i="1" s="1"/>
  <c r="B6" i="1"/>
  <c r="B5" i="1" s="1"/>
  <c r="B4" i="1" s="1"/>
  <c r="C44" i="1"/>
  <c r="F52" i="1"/>
  <c r="I44" i="1"/>
  <c r="I22" i="1" s="1"/>
  <c r="D44" i="1"/>
  <c r="D22" i="1" s="1"/>
  <c r="K32" i="1"/>
  <c r="J23" i="1"/>
  <c r="E23" i="1"/>
  <c r="F18" i="1"/>
  <c r="F15" i="1" s="1"/>
  <c r="F5" i="1" s="1"/>
  <c r="K11" i="1"/>
  <c r="K6" i="1" s="1"/>
  <c r="I6" i="1"/>
  <c r="E6" i="1"/>
  <c r="K44" i="1"/>
  <c r="F44" i="1" l="1"/>
  <c r="C5" i="1"/>
  <c r="K23" i="1"/>
  <c r="K22" i="1" s="1"/>
  <c r="H22" i="1"/>
  <c r="E5" i="1"/>
  <c r="G22" i="1"/>
  <c r="G4" i="1"/>
  <c r="F23" i="1"/>
  <c r="F22" i="1" s="1"/>
  <c r="F4" i="1" s="1"/>
  <c r="H5" i="1"/>
  <c r="C22" i="1"/>
  <c r="C4" i="1"/>
  <c r="K5" i="1"/>
  <c r="E22" i="1"/>
  <c r="E4" i="1" s="1"/>
  <c r="D5" i="1"/>
  <c r="D4" i="1" s="1"/>
  <c r="I5" i="1"/>
  <c r="I4" i="1" s="1"/>
  <c r="J22" i="1"/>
  <c r="J4" i="1" s="1"/>
  <c r="H4" i="1" l="1"/>
  <c r="K4" i="1"/>
</calcChain>
</file>

<file path=xl/sharedStrings.xml><?xml version="1.0" encoding="utf-8"?>
<sst xmlns="http://schemas.openxmlformats.org/spreadsheetml/2006/main" count="173" uniqueCount="27">
  <si>
    <t>Total</t>
  </si>
  <si>
    <t>Domestic Debt</t>
  </si>
  <si>
    <t>Interest</t>
  </si>
  <si>
    <t>NBU Loans</t>
  </si>
  <si>
    <t>UAH</t>
  </si>
  <si>
    <t>Other Liabilities</t>
  </si>
  <si>
    <t>Treasury bills</t>
  </si>
  <si>
    <t>EUR</t>
  </si>
  <si>
    <t>USD</t>
  </si>
  <si>
    <t>Principal</t>
  </si>
  <si>
    <t>External Debt</t>
  </si>
  <si>
    <t>Commercial Loans</t>
  </si>
  <si>
    <t>GBP</t>
  </si>
  <si>
    <t>Loans provided by IFOs</t>
  </si>
  <si>
    <t>XDR</t>
  </si>
  <si>
    <t>Official Loans</t>
  </si>
  <si>
    <t>CAD</t>
  </si>
  <si>
    <t>JPY</t>
  </si>
  <si>
    <t>UAH, billion</t>
  </si>
  <si>
    <t>I Q</t>
  </si>
  <si>
    <t>II Q</t>
  </si>
  <si>
    <t>III Q</t>
  </si>
  <si>
    <t>IV Q</t>
  </si>
  <si>
    <t>2026</t>
  </si>
  <si>
    <t>2027</t>
  </si>
  <si>
    <t>* Payments on external debt obligations will be made in accordance with the provisions of the Law of Ukraine No. 436-VIII dated 19.05.2015 "On the specifics of transactions with public, publicly guaranteed debt and local debt" and the Resolution of the Cabinet of Ministers of Ukraine No. 865 dated 31.07.2024 "On the implementation of transactions with public debt and publicly guaranteed debt in 2024"</t>
  </si>
  <si>
    <t>Estimated Government Debt Repayment Profile for the years 2026-2050 for outstanding public borrowings as of 01.08.2026*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</si>
</sst>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charset val="204"/>
      <scheme val="minor"/>
    </font>
    <font>
      <b/>
      <sz val="11"/>
      <color theme="1"/>
      <name val="Calibri"/>
      <family val="2"/>
      <charset val="204"/>
      <scheme val="minor"/>
    </font>
    <font>
      <i/>
      <sz val="9"/>
      <color theme="1"/>
      <name val="Calibri"/>
      <family val="2"/>
      <charset val="204"/>
      <scheme val="minor"/>
    </font>
  </fonts>
  <fills count="4">
    <fill>
      <patternFill patternType="none"/>
    </fill>
    <fill>
      <patternFill patternType="gray125"/>
    </fill>
    <fill>
      <patternFill patternType="solid">
        <fgColor theme="8" tint="0.59999389629810485"/>
        <bgColor indexed="64"/>
      </patternFill>
    </fill>
    <fill>
      <patternFill patternType="solid">
        <fgColor theme="0" tint="-4.9989318521683403E-2"/>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9">
    <xf numFmtId="0" fontId="0" fillId="0" borderId="0" xfId="0"/>
    <xf numFmtId="49" fontId="0" fillId="0" borderId="0" xfId="0" applyNumberFormat="1"/>
    <xf numFmtId="4" fontId="0" fillId="0" borderId="0" xfId="0" applyNumberFormat="1"/>
    <xf numFmtId="49" fontId="0" fillId="0" borderId="0" xfId="0" applyNumberFormat="1" applyAlignment="1">
      <alignment horizontal="center" vertical="center" wrapText="1"/>
    </xf>
    <xf numFmtId="49" fontId="0" fillId="0" borderId="2" xfId="0" applyNumberFormat="1" applyBorder="1" applyAlignment="1">
      <alignment horizontal="left" indent="3"/>
    </xf>
    <xf numFmtId="49" fontId="0" fillId="0" borderId="2" xfId="0" applyNumberFormat="1" applyBorder="1" applyAlignment="1">
      <alignment horizontal="left" indent="4"/>
    </xf>
    <xf numFmtId="49" fontId="0" fillId="0" borderId="0" xfId="0" applyNumberFormat="1" applyAlignment="1">
      <alignment vertical="center" wrapText="1"/>
    </xf>
    <xf numFmtId="49" fontId="1" fillId="0" borderId="2" xfId="0" applyNumberFormat="1" applyFont="1" applyBorder="1"/>
    <xf numFmtId="4" fontId="1" fillId="0" borderId="2" xfId="0" applyNumberFormat="1" applyFont="1" applyBorder="1"/>
    <xf numFmtId="49" fontId="1" fillId="2" borderId="2" xfId="0" applyNumberFormat="1" applyFont="1" applyFill="1" applyBorder="1" applyAlignment="1">
      <alignment horizontal="left" indent="1"/>
    </xf>
    <xf numFmtId="4" fontId="1" fillId="2" borderId="2" xfId="0" applyNumberFormat="1" applyFont="1" applyFill="1" applyBorder="1"/>
    <xf numFmtId="49" fontId="1" fillId="3" borderId="2" xfId="0" applyNumberFormat="1" applyFont="1" applyFill="1" applyBorder="1" applyAlignment="1">
      <alignment horizontal="left" indent="2"/>
    </xf>
    <xf numFmtId="4" fontId="1" fillId="3" borderId="2" xfId="0" applyNumberFormat="1" applyFont="1" applyFill="1" applyBorder="1"/>
    <xf numFmtId="0" fontId="0" fillId="0" borderId="0" xfId="0"/>
    <xf numFmtId="49" fontId="1" fillId="0" borderId="2" xfId="0" applyNumberFormat="1" applyFont="1" applyBorder="1" applyAlignment="1">
      <alignment vertical="center" wrapText="1"/>
    </xf>
    <xf numFmtId="49" fontId="1" fillId="0" borderId="2" xfId="0" applyNumberFormat="1" applyFont="1" applyBorder="1" applyAlignment="1">
      <alignment horizontal="center" vertical="center" wrapText="1"/>
    </xf>
    <xf numFmtId="4" fontId="0" fillId="0" borderId="2" xfId="0" applyNumberFormat="1" applyFill="1" applyBorder="1"/>
    <xf numFmtId="49" fontId="0" fillId="0" borderId="2" xfId="0" applyNumberFormat="1" applyBorder="1" applyAlignment="1">
      <alignment vertical="center" wrapText="1"/>
    </xf>
    <xf numFmtId="0" fontId="1" fillId="0" borderId="0" xfId="0" applyFont="1"/>
    <xf numFmtId="49" fontId="1" fillId="0" borderId="0" xfId="0" applyNumberFormat="1" applyFont="1"/>
    <xf numFmtId="4" fontId="1" fillId="0" borderId="0" xfId="0" applyNumberFormat="1" applyFont="1"/>
    <xf numFmtId="49" fontId="0" fillId="0" borderId="2" xfId="0" applyNumberFormat="1" applyBorder="1" applyAlignment="1">
      <alignment horizontal="left" indent="3"/>
    </xf>
    <xf numFmtId="49" fontId="0" fillId="0" borderId="2" xfId="0" applyNumberFormat="1" applyBorder="1" applyAlignment="1">
      <alignment horizontal="left" indent="4"/>
    </xf>
    <xf numFmtId="4" fontId="0" fillId="0" borderId="2" xfId="0" applyNumberFormat="1" applyBorder="1"/>
    <xf numFmtId="49" fontId="0" fillId="0" borderId="2" xfId="0" applyNumberFormat="1" applyBorder="1" applyAlignment="1">
      <alignment horizontal="left" indent="3"/>
    </xf>
    <xf numFmtId="49" fontId="0" fillId="0" borderId="2" xfId="0" applyNumberFormat="1" applyBorder="1" applyAlignment="1">
      <alignment horizontal="left" indent="4"/>
    </xf>
    <xf numFmtId="49" fontId="2" fillId="0" borderId="0" xfId="0" applyNumberFormat="1" applyFont="1" applyBorder="1" applyAlignment="1">
      <alignment horizontal="justify" vertical="top" wrapText="1"/>
    </xf>
    <xf numFmtId="49" fontId="1" fillId="0" borderId="0" xfId="0" applyNumberFormat="1" applyFont="1" applyAlignment="1">
      <alignment horizontal="center" vertical="center" wrapText="1"/>
    </xf>
    <xf numFmtId="4" fontId="1" fillId="0" borderId="1" xfId="0" applyNumberFormat="1" applyFont="1" applyBorder="1" applyAlignment="1">
      <alignment horizontal="right"/>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Офіс">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E43F5E-74B1-47DF-B4B4-19C98D278D71}">
  <sheetPr>
    <outlinePr summaryBelow="0"/>
    <pageSetUpPr fitToPage="1"/>
  </sheetPr>
  <dimension ref="A1:M169"/>
  <sheetViews>
    <sheetView tabSelected="1" zoomScale="70" zoomScaleNormal="70" workbookViewId="0">
      <selection activeCell="D126" sqref="D126"/>
    </sheetView>
  </sheetViews>
  <sheetFormatPr defaultRowHeight="14.4" outlineLevelRow="4" x14ac:dyDescent="0.3"/>
  <cols>
    <col min="1" max="1" width="24" style="1" bestFit="1" customWidth="1"/>
    <col min="2" max="11" width="8.88671875" style="2"/>
    <col min="12" max="12" width="9.6640625" customWidth="1"/>
  </cols>
  <sheetData>
    <row r="1" spans="1:13" s="3" customFormat="1" x14ac:dyDescent="0.3">
      <c r="A1" s="27" t="s">
        <v>26</v>
      </c>
      <c r="B1" s="27"/>
      <c r="C1" s="27"/>
      <c r="D1" s="27"/>
      <c r="E1" s="27"/>
      <c r="F1" s="27"/>
      <c r="G1" s="27"/>
      <c r="H1" s="27"/>
      <c r="I1" s="27"/>
      <c r="J1" s="27"/>
      <c r="K1" s="27"/>
      <c r="L1" s="6"/>
      <c r="M1" s="6"/>
    </row>
    <row r="2" spans="1:13" s="3" customFormat="1" x14ac:dyDescent="0.3">
      <c r="A2" s="13"/>
      <c r="B2" s="13"/>
      <c r="C2" s="13"/>
      <c r="D2" s="13"/>
      <c r="E2" s="13"/>
      <c r="F2" s="13"/>
      <c r="G2" s="13"/>
      <c r="H2" s="13"/>
      <c r="I2" s="13"/>
      <c r="J2" s="28" t="s">
        <v>18</v>
      </c>
      <c r="K2" s="28"/>
      <c r="L2" s="6"/>
      <c r="M2" s="6"/>
    </row>
    <row r="3" spans="1:13" s="3" customFormat="1" x14ac:dyDescent="0.3">
      <c r="A3" s="14"/>
      <c r="B3" s="15" t="s">
        <v>19</v>
      </c>
      <c r="C3" s="15" t="s">
        <v>20</v>
      </c>
      <c r="D3" s="15" t="s">
        <v>21</v>
      </c>
      <c r="E3" s="15" t="s">
        <v>22</v>
      </c>
      <c r="F3" s="15" t="s">
        <v>23</v>
      </c>
      <c r="G3" s="15" t="s">
        <v>19</v>
      </c>
      <c r="H3" s="15" t="s">
        <v>20</v>
      </c>
      <c r="I3" s="15" t="s">
        <v>21</v>
      </c>
      <c r="J3" s="15" t="s">
        <v>22</v>
      </c>
      <c r="K3" s="15" t="s">
        <v>24</v>
      </c>
    </row>
    <row r="4" spans="1:13" x14ac:dyDescent="0.3">
      <c r="A4" s="7" t="s">
        <v>0</v>
      </c>
      <c r="B4" s="8">
        <f t="shared" ref="B4:K4" si="0">B5+B22</f>
        <v>204.44846224224</v>
      </c>
      <c r="C4" s="8">
        <f t="shared" si="0"/>
        <v>268.53886764931002</v>
      </c>
      <c r="D4" s="8">
        <f t="shared" si="0"/>
        <v>227.94626875085999</v>
      </c>
      <c r="E4" s="8">
        <f t="shared" si="0"/>
        <v>249.75048840522999</v>
      </c>
      <c r="F4" s="8">
        <f t="shared" si="0"/>
        <v>950.68408704763999</v>
      </c>
      <c r="G4" s="8">
        <f t="shared" si="0"/>
        <v>218.87181885443999</v>
      </c>
      <c r="H4" s="8">
        <f t="shared" si="0"/>
        <v>332.44053218979997</v>
      </c>
      <c r="I4" s="8">
        <f t="shared" si="0"/>
        <v>250.42661658223</v>
      </c>
      <c r="J4" s="8">
        <f t="shared" si="0"/>
        <v>280.54480706488999</v>
      </c>
      <c r="K4" s="8">
        <f t="shared" si="0"/>
        <v>1082.2837746913601</v>
      </c>
    </row>
    <row r="5" spans="1:13" outlineLevel="1" x14ac:dyDescent="0.3">
      <c r="A5" s="9" t="s">
        <v>1</v>
      </c>
      <c r="B5" s="10">
        <f t="shared" ref="B5:K5" si="1">B6+B15</f>
        <v>145.10458747081998</v>
      </c>
      <c r="C5" s="10">
        <f t="shared" si="1"/>
        <v>212.23171321117999</v>
      </c>
      <c r="D5" s="10">
        <f t="shared" si="1"/>
        <v>158.69197206253</v>
      </c>
      <c r="E5" s="10">
        <f t="shared" si="1"/>
        <v>189.03969505358998</v>
      </c>
      <c r="F5" s="10">
        <f t="shared" si="1"/>
        <v>705.06796779811998</v>
      </c>
      <c r="G5" s="10">
        <f t="shared" si="1"/>
        <v>142.94686405832999</v>
      </c>
      <c r="H5" s="10">
        <f t="shared" si="1"/>
        <v>264.24832857646999</v>
      </c>
      <c r="I5" s="10">
        <f t="shared" si="1"/>
        <v>155.68206220059</v>
      </c>
      <c r="J5" s="10">
        <f t="shared" si="1"/>
        <v>188.14525320626001</v>
      </c>
      <c r="K5" s="10">
        <f t="shared" si="1"/>
        <v>751.0225080416501</v>
      </c>
    </row>
    <row r="6" spans="1:13" outlineLevel="2" x14ac:dyDescent="0.3">
      <c r="A6" s="11" t="s">
        <v>2</v>
      </c>
      <c r="B6" s="12">
        <f t="shared" ref="B6:K6" si="2">B7+B9+B11</f>
        <v>34.641355850199993</v>
      </c>
      <c r="C6" s="12">
        <f t="shared" si="2"/>
        <v>95.729891209100003</v>
      </c>
      <c r="D6" s="12">
        <f t="shared" si="2"/>
        <v>54.504385979949994</v>
      </c>
      <c r="E6" s="12">
        <f t="shared" si="2"/>
        <v>87.669342923909994</v>
      </c>
      <c r="F6" s="12">
        <f t="shared" si="2"/>
        <v>272.54497596316003</v>
      </c>
      <c r="G6" s="12">
        <f t="shared" si="2"/>
        <v>35.61446886793</v>
      </c>
      <c r="H6" s="12">
        <f t="shared" si="2"/>
        <v>83.540322445550018</v>
      </c>
      <c r="I6" s="12">
        <f t="shared" si="2"/>
        <v>40.44915406997</v>
      </c>
      <c r="J6" s="12">
        <f t="shared" si="2"/>
        <v>65.930513075640008</v>
      </c>
      <c r="K6" s="12">
        <f t="shared" si="2"/>
        <v>225.53445845908999</v>
      </c>
    </row>
    <row r="7" spans="1:13" outlineLevel="3" collapsed="1" x14ac:dyDescent="0.3">
      <c r="A7" s="4" t="s">
        <v>3</v>
      </c>
      <c r="B7" s="23">
        <f t="shared" ref="B7:K7" si="3">SUM(B8:B8)</f>
        <v>1.6305105520000002E-2</v>
      </c>
      <c r="C7" s="23">
        <f t="shared" si="3"/>
        <v>1.6074116520000001E-2</v>
      </c>
      <c r="D7" s="23">
        <f t="shared" si="3"/>
        <v>1.583406914E-2</v>
      </c>
      <c r="E7" s="23">
        <f t="shared" si="3"/>
        <v>1.541738311E-2</v>
      </c>
      <c r="F7" s="23">
        <f t="shared" si="3"/>
        <v>6.3630674290000008E-2</v>
      </c>
      <c r="G7" s="23">
        <f t="shared" si="3"/>
        <v>1.467459497E-2</v>
      </c>
      <c r="H7" s="23">
        <f t="shared" si="3"/>
        <v>1.442548919E-2</v>
      </c>
      <c r="I7" s="23">
        <f t="shared" si="3"/>
        <v>1.416732502E-2</v>
      </c>
      <c r="J7" s="23">
        <f t="shared" si="3"/>
        <v>1.3750638989999999E-2</v>
      </c>
      <c r="K7" s="23">
        <f t="shared" si="3"/>
        <v>5.7018048169999995E-2</v>
      </c>
    </row>
    <row r="8" spans="1:13" hidden="1" outlineLevel="4" x14ac:dyDescent="0.3">
      <c r="A8" s="5" t="s">
        <v>4</v>
      </c>
      <c r="B8" s="23">
        <v>1.6305105520000002E-2</v>
      </c>
      <c r="C8" s="23">
        <v>1.6074116520000001E-2</v>
      </c>
      <c r="D8" s="23">
        <v>1.583406914E-2</v>
      </c>
      <c r="E8" s="23">
        <v>1.541738311E-2</v>
      </c>
      <c r="F8" s="23">
        <f>$B8+$C8+$D8+$E8</f>
        <v>6.3630674290000008E-2</v>
      </c>
      <c r="G8" s="23">
        <v>1.467459497E-2</v>
      </c>
      <c r="H8" s="23">
        <v>1.442548919E-2</v>
      </c>
      <c r="I8" s="23">
        <v>1.416732502E-2</v>
      </c>
      <c r="J8" s="23">
        <v>1.3750638989999999E-2</v>
      </c>
      <c r="K8" s="23">
        <f>$G8+$H8+$I8+$J8</f>
        <v>5.7018048169999995E-2</v>
      </c>
    </row>
    <row r="9" spans="1:13" outlineLevel="3" collapsed="1" x14ac:dyDescent="0.3">
      <c r="A9" s="4" t="s">
        <v>5</v>
      </c>
      <c r="B9" s="23">
        <f t="shared" ref="B9:K9" si="4">SUM(B10:B10)</f>
        <v>0</v>
      </c>
      <c r="C9" s="23">
        <f t="shared" si="4"/>
        <v>3.2574999999999999E-5</v>
      </c>
      <c r="D9" s="23">
        <f t="shared" si="4"/>
        <v>2.2274999999999999E-5</v>
      </c>
      <c r="E9" s="23">
        <f t="shared" si="4"/>
        <v>1.34E-4</v>
      </c>
      <c r="F9" s="23">
        <f t="shared" si="4"/>
        <v>1.8885000000000001E-4</v>
      </c>
      <c r="G9" s="23">
        <f t="shared" si="4"/>
        <v>0</v>
      </c>
      <c r="H9" s="23">
        <f t="shared" si="4"/>
        <v>2.5750000000000002E-4</v>
      </c>
      <c r="I9" s="23">
        <f t="shared" si="4"/>
        <v>0</v>
      </c>
      <c r="J9" s="23">
        <f t="shared" si="4"/>
        <v>0</v>
      </c>
      <c r="K9" s="23">
        <f t="shared" si="4"/>
        <v>2.5750000000000002E-4</v>
      </c>
    </row>
    <row r="10" spans="1:13" hidden="1" outlineLevel="4" x14ac:dyDescent="0.3">
      <c r="A10" s="5" t="s">
        <v>4</v>
      </c>
      <c r="B10" s="23"/>
      <c r="C10" s="23">
        <v>3.2574999999999999E-5</v>
      </c>
      <c r="D10" s="23">
        <v>2.2274999999999999E-5</v>
      </c>
      <c r="E10" s="23">
        <v>1.34E-4</v>
      </c>
      <c r="F10" s="23">
        <f>$B10+$C10+$D10+$E10</f>
        <v>1.8885000000000001E-4</v>
      </c>
      <c r="G10" s="23"/>
      <c r="H10" s="23">
        <v>2.5750000000000002E-4</v>
      </c>
      <c r="I10" s="23"/>
      <c r="J10" s="23"/>
      <c r="K10" s="23">
        <f>$G10+$H10+$I10+$J10</f>
        <v>2.5750000000000002E-4</v>
      </c>
    </row>
    <row r="11" spans="1:13" outlineLevel="3" collapsed="1" x14ac:dyDescent="0.3">
      <c r="A11" s="4" t="s">
        <v>6</v>
      </c>
      <c r="B11" s="23">
        <f t="shared" ref="B11:K11" si="5">SUM(B12:B14)</f>
        <v>34.625050744679996</v>
      </c>
      <c r="C11" s="23">
        <f t="shared" si="5"/>
        <v>95.713784517580009</v>
      </c>
      <c r="D11" s="23">
        <f t="shared" si="5"/>
        <v>54.488529635809996</v>
      </c>
      <c r="E11" s="23">
        <f t="shared" si="5"/>
        <v>87.6537915408</v>
      </c>
      <c r="F11" s="23">
        <f t="shared" si="5"/>
        <v>272.48115643887002</v>
      </c>
      <c r="G11" s="23">
        <f t="shared" si="5"/>
        <v>35.599794272959997</v>
      </c>
      <c r="H11" s="23">
        <f t="shared" si="5"/>
        <v>83.525639456360011</v>
      </c>
      <c r="I11" s="23">
        <f t="shared" si="5"/>
        <v>40.434986744950002</v>
      </c>
      <c r="J11" s="23">
        <f t="shared" si="5"/>
        <v>65.916762436650004</v>
      </c>
      <c r="K11" s="23">
        <f t="shared" si="5"/>
        <v>225.47718291091999</v>
      </c>
    </row>
    <row r="12" spans="1:13" hidden="1" outlineLevel="4" x14ac:dyDescent="0.3">
      <c r="A12" s="5" t="s">
        <v>7</v>
      </c>
      <c r="B12" s="23">
        <v>2.2205506100000001E-2</v>
      </c>
      <c r="C12" s="23">
        <v>0.3541601439</v>
      </c>
      <c r="D12" s="23">
        <v>0.27923024092999998</v>
      </c>
      <c r="E12" s="23">
        <v>0.69740253612000003</v>
      </c>
      <c r="F12" s="23">
        <f>$B12+$C12+$D12+$E12</f>
        <v>1.35299842705</v>
      </c>
      <c r="G12" s="23">
        <v>7.6091021770000003E-2</v>
      </c>
      <c r="H12" s="23">
        <v>0.71876716522999995</v>
      </c>
      <c r="I12" s="23"/>
      <c r="J12" s="23">
        <v>0.34748496000000001</v>
      </c>
      <c r="K12" s="23">
        <f>$G12+$H12+$I12+$J12</f>
        <v>1.1423431470000001</v>
      </c>
    </row>
    <row r="13" spans="1:13" hidden="1" outlineLevel="4" x14ac:dyDescent="0.3">
      <c r="A13" s="5" t="s">
        <v>4</v>
      </c>
      <c r="B13" s="23">
        <v>33.544260217629997</v>
      </c>
      <c r="C13" s="23">
        <v>94.403474503140004</v>
      </c>
      <c r="D13" s="23">
        <v>52.84355532096</v>
      </c>
      <c r="E13" s="23">
        <v>86.007327078100005</v>
      </c>
      <c r="F13" s="23">
        <f>$B13+$C13+$D13+$E13</f>
        <v>266.79861711983</v>
      </c>
      <c r="G13" s="23">
        <v>34.411556034299998</v>
      </c>
      <c r="H13" s="23">
        <v>81.828736257390005</v>
      </c>
      <c r="I13" s="23">
        <v>39.91264774495</v>
      </c>
      <c r="J13" s="23">
        <v>65.569277476650001</v>
      </c>
      <c r="K13" s="23">
        <f>$G13+$H13+$I13+$J13</f>
        <v>221.72221751328999</v>
      </c>
    </row>
    <row r="14" spans="1:13" hidden="1" outlineLevel="4" x14ac:dyDescent="0.3">
      <c r="A14" s="5" t="s">
        <v>8</v>
      </c>
      <c r="B14" s="23">
        <v>1.0585850209500001</v>
      </c>
      <c r="C14" s="23">
        <v>0.95614987054</v>
      </c>
      <c r="D14" s="23">
        <v>1.36574407392</v>
      </c>
      <c r="E14" s="23">
        <v>0.94906192657999999</v>
      </c>
      <c r="F14" s="23">
        <f>$B14+$C14+$D14+$E14</f>
        <v>4.3295408919899998</v>
      </c>
      <c r="G14" s="23">
        <v>1.11214721689</v>
      </c>
      <c r="H14" s="23">
        <v>0.97813603374000002</v>
      </c>
      <c r="I14" s="23">
        <v>0.522339</v>
      </c>
      <c r="J14" s="23"/>
      <c r="K14" s="23">
        <f>$G14+$H14+$I14+$J14</f>
        <v>2.6126222506299999</v>
      </c>
    </row>
    <row r="15" spans="1:13" outlineLevel="2" x14ac:dyDescent="0.3">
      <c r="A15" s="11" t="s">
        <v>9</v>
      </c>
      <c r="B15" s="12">
        <f t="shared" ref="B15:K15" si="6">B16+B18</f>
        <v>110.46323162061999</v>
      </c>
      <c r="C15" s="12">
        <f t="shared" si="6"/>
        <v>116.50182200207999</v>
      </c>
      <c r="D15" s="12">
        <f t="shared" si="6"/>
        <v>104.18758608258</v>
      </c>
      <c r="E15" s="12">
        <f t="shared" si="6"/>
        <v>101.37035212967999</v>
      </c>
      <c r="F15" s="12">
        <f t="shared" si="6"/>
        <v>432.52299183495995</v>
      </c>
      <c r="G15" s="12">
        <f t="shared" si="6"/>
        <v>107.33239519039998</v>
      </c>
      <c r="H15" s="12">
        <f t="shared" si="6"/>
        <v>180.70800613091998</v>
      </c>
      <c r="I15" s="12">
        <f t="shared" si="6"/>
        <v>115.23290813062</v>
      </c>
      <c r="J15" s="12">
        <f t="shared" si="6"/>
        <v>122.21474013061999</v>
      </c>
      <c r="K15" s="12">
        <f t="shared" si="6"/>
        <v>525.48804958256005</v>
      </c>
    </row>
    <row r="16" spans="1:13" outlineLevel="3" collapsed="1" x14ac:dyDescent="0.3">
      <c r="A16" s="4" t="s">
        <v>3</v>
      </c>
      <c r="B16" s="23">
        <f t="shared" ref="B16:K16" si="7">SUM(B17:B17)</f>
        <v>3.3063130619999999E-2</v>
      </c>
      <c r="C16" s="23">
        <f t="shared" si="7"/>
        <v>3.3063130619999999E-2</v>
      </c>
      <c r="D16" s="23">
        <f t="shared" si="7"/>
        <v>3.3063130619999999E-2</v>
      </c>
      <c r="E16" s="23">
        <f t="shared" si="7"/>
        <v>3.3063130619999999E-2</v>
      </c>
      <c r="F16" s="23">
        <f t="shared" si="7"/>
        <v>0.13225252248</v>
      </c>
      <c r="G16" s="23">
        <f t="shared" si="7"/>
        <v>3.3063130619999999E-2</v>
      </c>
      <c r="H16" s="23">
        <f t="shared" si="7"/>
        <v>3.3063130619999999E-2</v>
      </c>
      <c r="I16" s="23">
        <f t="shared" si="7"/>
        <v>3.3063130619999999E-2</v>
      </c>
      <c r="J16" s="23">
        <f t="shared" si="7"/>
        <v>3.3063130619999999E-2</v>
      </c>
      <c r="K16" s="23">
        <f t="shared" si="7"/>
        <v>0.13225252248</v>
      </c>
    </row>
    <row r="17" spans="1:11" hidden="1" outlineLevel="4" x14ac:dyDescent="0.3">
      <c r="A17" s="5" t="s">
        <v>4</v>
      </c>
      <c r="B17" s="23">
        <v>3.3063130619999999E-2</v>
      </c>
      <c r="C17" s="23">
        <v>3.3063130619999999E-2</v>
      </c>
      <c r="D17" s="23">
        <v>3.3063130619999999E-2</v>
      </c>
      <c r="E17" s="23">
        <v>3.3063130619999999E-2</v>
      </c>
      <c r="F17" s="23">
        <f>$B17+$C17+$D17+$E17</f>
        <v>0.13225252248</v>
      </c>
      <c r="G17" s="23">
        <v>3.3063130619999999E-2</v>
      </c>
      <c r="H17" s="23">
        <v>3.3063130619999999E-2</v>
      </c>
      <c r="I17" s="23">
        <v>3.3063130619999999E-2</v>
      </c>
      <c r="J17" s="23">
        <v>3.3063130619999999E-2</v>
      </c>
      <c r="K17" s="23">
        <f>$G17+$H17+$I17+$J17</f>
        <v>0.13225252248</v>
      </c>
    </row>
    <row r="18" spans="1:11" outlineLevel="3" collapsed="1" x14ac:dyDescent="0.3">
      <c r="A18" s="4" t="s">
        <v>6</v>
      </c>
      <c r="B18" s="23">
        <f t="shared" ref="B18:K18" si="8">SUM(B19:B21)</f>
        <v>110.43016849</v>
      </c>
      <c r="C18" s="23">
        <f t="shared" si="8"/>
        <v>116.46875887146</v>
      </c>
      <c r="D18" s="23">
        <f t="shared" si="8"/>
        <v>104.15452295196</v>
      </c>
      <c r="E18" s="23">
        <f t="shared" si="8"/>
        <v>101.33728899905999</v>
      </c>
      <c r="F18" s="23">
        <f t="shared" si="8"/>
        <v>432.39073931247998</v>
      </c>
      <c r="G18" s="23">
        <f t="shared" si="8"/>
        <v>107.29933205977999</v>
      </c>
      <c r="H18" s="23">
        <f t="shared" si="8"/>
        <v>180.67494300029998</v>
      </c>
      <c r="I18" s="23">
        <f t="shared" si="8"/>
        <v>115.19984500000001</v>
      </c>
      <c r="J18" s="23">
        <f t="shared" si="8"/>
        <v>122.18167699999999</v>
      </c>
      <c r="K18" s="23">
        <f t="shared" si="8"/>
        <v>525.35579706008002</v>
      </c>
    </row>
    <row r="19" spans="1:11" hidden="1" outlineLevel="4" x14ac:dyDescent="0.3">
      <c r="A19" s="5" t="s">
        <v>7</v>
      </c>
      <c r="B19" s="23"/>
      <c r="C19" s="23">
        <v>9.6918590495999997</v>
      </c>
      <c r="D19" s="23">
        <v>18.82583695196</v>
      </c>
      <c r="E19" s="23"/>
      <c r="F19" s="23">
        <f>$B19+$C19+$D19+$E19</f>
        <v>28.517696001559997</v>
      </c>
      <c r="G19" s="23">
        <v>4.7705969760000002</v>
      </c>
      <c r="H19" s="23">
        <v>22.918654644</v>
      </c>
      <c r="I19" s="23"/>
      <c r="J19" s="23">
        <v>21.854399999999998</v>
      </c>
      <c r="K19" s="23">
        <f>$G19+$H19+$I19+$J19</f>
        <v>49.543651619999999</v>
      </c>
    </row>
    <row r="20" spans="1:11" hidden="1" outlineLevel="4" x14ac:dyDescent="0.3">
      <c r="A20" s="5" t="s">
        <v>4</v>
      </c>
      <c r="B20" s="23">
        <v>90.961008489999998</v>
      </c>
      <c r="C20" s="23">
        <v>98.314179478859998</v>
      </c>
      <c r="D20" s="23">
        <v>85.328686000000005</v>
      </c>
      <c r="E20" s="23">
        <v>101.33728899905999</v>
      </c>
      <c r="F20" s="23">
        <f>$B20+$C20+$D20+$E20</f>
        <v>375.94116296791998</v>
      </c>
      <c r="G20" s="23">
        <v>74.060219059999994</v>
      </c>
      <c r="H20" s="23">
        <v>109.61216217331</v>
      </c>
      <c r="I20" s="23">
        <v>96.359845000000007</v>
      </c>
      <c r="J20" s="23">
        <v>100.327277</v>
      </c>
      <c r="K20" s="23">
        <f>$G20+$H20+$I20+$J20</f>
        <v>380.35950323330997</v>
      </c>
    </row>
    <row r="21" spans="1:11" hidden="1" outlineLevel="4" x14ac:dyDescent="0.3">
      <c r="A21" s="5" t="s">
        <v>8</v>
      </c>
      <c r="B21" s="23">
        <v>19.469159999999999</v>
      </c>
      <c r="C21" s="23">
        <v>8.4627203430000009</v>
      </c>
      <c r="D21" s="23"/>
      <c r="E21" s="23"/>
      <c r="F21" s="23">
        <f>$B21+$C21+$D21+$E21</f>
        <v>27.931880343</v>
      </c>
      <c r="G21" s="23">
        <v>28.468516023780001</v>
      </c>
      <c r="H21" s="23">
        <v>48.14412618299</v>
      </c>
      <c r="I21" s="23">
        <v>18.84</v>
      </c>
      <c r="J21" s="23"/>
      <c r="K21" s="23">
        <f>$G21+$H21+$I21+$J21</f>
        <v>95.452642206770008</v>
      </c>
    </row>
    <row r="22" spans="1:11" outlineLevel="1" x14ac:dyDescent="0.3">
      <c r="A22" s="9" t="s">
        <v>10</v>
      </c>
      <c r="B22" s="10">
        <f t="shared" ref="B22:K22" si="9">B23+B44</f>
        <v>59.343874771420005</v>
      </c>
      <c r="C22" s="10">
        <f t="shared" si="9"/>
        <v>56.307154438130006</v>
      </c>
      <c r="D22" s="10">
        <f t="shared" si="9"/>
        <v>69.254296688330001</v>
      </c>
      <c r="E22" s="10">
        <f t="shared" si="9"/>
        <v>60.71079335164</v>
      </c>
      <c r="F22" s="10">
        <f t="shared" si="9"/>
        <v>245.61611924952001</v>
      </c>
      <c r="G22" s="10">
        <f t="shared" si="9"/>
        <v>75.924954796110001</v>
      </c>
      <c r="H22" s="10">
        <f t="shared" si="9"/>
        <v>68.192203613329994</v>
      </c>
      <c r="I22" s="10">
        <f t="shared" si="9"/>
        <v>94.74455438164</v>
      </c>
      <c r="J22" s="10">
        <f t="shared" si="9"/>
        <v>92.399553858629986</v>
      </c>
      <c r="K22" s="10">
        <f t="shared" si="9"/>
        <v>331.26126664970997</v>
      </c>
    </row>
    <row r="23" spans="1:11" outlineLevel="2" x14ac:dyDescent="0.3">
      <c r="A23" s="11" t="s">
        <v>2</v>
      </c>
      <c r="B23" s="12">
        <f t="shared" ref="B23:K23" si="10">B24+B28+B32+B38</f>
        <v>30.076753912680001</v>
      </c>
      <c r="C23" s="12">
        <f t="shared" si="10"/>
        <v>23.676822316020001</v>
      </c>
      <c r="D23" s="12">
        <f t="shared" si="10"/>
        <v>34.012228915500003</v>
      </c>
      <c r="E23" s="12">
        <f t="shared" si="10"/>
        <v>29.409827674420004</v>
      </c>
      <c r="F23" s="12">
        <f t="shared" si="10"/>
        <v>117.17563281862</v>
      </c>
      <c r="G23" s="12">
        <f t="shared" si="10"/>
        <v>43.444366928420003</v>
      </c>
      <c r="H23" s="12">
        <f t="shared" si="10"/>
        <v>37.42119681658</v>
      </c>
      <c r="I23" s="12">
        <f t="shared" si="10"/>
        <v>49.839818186279999</v>
      </c>
      <c r="J23" s="12">
        <f t="shared" si="10"/>
        <v>41.304667289069997</v>
      </c>
      <c r="K23" s="12">
        <f t="shared" si="10"/>
        <v>172.01004922035</v>
      </c>
    </row>
    <row r="24" spans="1:11" outlineLevel="3" collapsed="1" x14ac:dyDescent="0.3">
      <c r="A24" s="4" t="s">
        <v>11</v>
      </c>
      <c r="B24" s="23">
        <f t="shared" ref="B24:K24" si="11">SUM(B25:B27)</f>
        <v>11.593776233430001</v>
      </c>
      <c r="C24" s="23">
        <f t="shared" si="11"/>
        <v>0.28214061210000002</v>
      </c>
      <c r="D24" s="23">
        <f t="shared" si="11"/>
        <v>13.95847492599</v>
      </c>
      <c r="E24" s="23">
        <f t="shared" si="11"/>
        <v>0.18399985441</v>
      </c>
      <c r="F24" s="23">
        <f t="shared" si="11"/>
        <v>26.018391625930001</v>
      </c>
      <c r="G24" s="23">
        <f t="shared" si="11"/>
        <v>14.86956251698</v>
      </c>
      <c r="H24" s="23">
        <f t="shared" si="11"/>
        <v>0.14834182334000001</v>
      </c>
      <c r="I24" s="23">
        <f t="shared" si="11"/>
        <v>23.38959653565</v>
      </c>
      <c r="J24" s="23">
        <f t="shared" si="11"/>
        <v>0.11499766432</v>
      </c>
      <c r="K24" s="23">
        <f t="shared" si="11"/>
        <v>38.522498540290002</v>
      </c>
    </row>
    <row r="25" spans="1:11" hidden="1" outlineLevel="4" x14ac:dyDescent="0.3">
      <c r="A25" s="5" t="s">
        <v>7</v>
      </c>
      <c r="B25" s="16">
        <v>0.28451020589999998</v>
      </c>
      <c r="C25" s="16">
        <v>0.19760545599000001</v>
      </c>
      <c r="D25" s="16">
        <v>0.25830333565000002</v>
      </c>
      <c r="E25" s="16">
        <v>0.18344288566</v>
      </c>
      <c r="F25" s="16">
        <f>$B25+$C25+$D25+$E25</f>
        <v>0.92386188319999996</v>
      </c>
      <c r="G25" s="16">
        <v>0.22199280131999999</v>
      </c>
      <c r="H25" s="16">
        <v>0.14768448397</v>
      </c>
      <c r="I25" s="16">
        <v>0.17623332594999999</v>
      </c>
      <c r="J25" s="16">
        <v>0.11440155495</v>
      </c>
      <c r="K25" s="16">
        <f>$G25+$H25+$I25+$J25</f>
        <v>0.66031216618999999</v>
      </c>
    </row>
    <row r="26" spans="1:11" hidden="1" outlineLevel="4" x14ac:dyDescent="0.3">
      <c r="A26" s="5" t="s">
        <v>12</v>
      </c>
      <c r="B26" s="23">
        <v>1.61459667451</v>
      </c>
      <c r="C26" s="23">
        <v>8.4534716509999996E-2</v>
      </c>
      <c r="D26" s="23">
        <v>0.81324068898000001</v>
      </c>
      <c r="E26" s="23">
        <v>5.5696874999999996E-4</v>
      </c>
      <c r="F26" s="23">
        <f>$B26+$C26+$D26+$E26</f>
        <v>2.5129290487500002</v>
      </c>
      <c r="G26" s="23">
        <v>1.0503196242999999</v>
      </c>
      <c r="H26" s="23">
        <v>6.5733936999999999E-4</v>
      </c>
      <c r="I26" s="23">
        <v>1.0384881426899999</v>
      </c>
      <c r="J26" s="23">
        <v>5.9610936999999998E-4</v>
      </c>
      <c r="K26" s="23">
        <f>$G26+$H26+$I26+$J26</f>
        <v>2.0900612157299996</v>
      </c>
    </row>
    <row r="27" spans="1:11" hidden="1" outlineLevel="4" x14ac:dyDescent="0.3">
      <c r="A27" s="5" t="s">
        <v>8</v>
      </c>
      <c r="B27" s="23">
        <v>9.6946693530200001</v>
      </c>
      <c r="C27" s="23">
        <v>4.3959999999999999E-7</v>
      </c>
      <c r="D27" s="23">
        <v>12.88693090136</v>
      </c>
      <c r="E27" s="23"/>
      <c r="F27" s="23">
        <f>$B27+$C27+$D27+$E27</f>
        <v>22.58160069398</v>
      </c>
      <c r="G27" s="23">
        <v>13.597250091359999</v>
      </c>
      <c r="H27" s="23"/>
      <c r="I27" s="23">
        <v>22.174875067009999</v>
      </c>
      <c r="J27" s="23"/>
      <c r="K27" s="23">
        <f>$G27+$H27+$I27+$J27</f>
        <v>35.772125158370002</v>
      </c>
    </row>
    <row r="28" spans="1:11" outlineLevel="3" collapsed="1" x14ac:dyDescent="0.3">
      <c r="A28" s="4" t="s">
        <v>13</v>
      </c>
      <c r="B28" s="23">
        <f t="shared" ref="B28:K28" si="12">SUM(B29:B31)</f>
        <v>18.408508770699999</v>
      </c>
      <c r="C28" s="23">
        <f t="shared" si="12"/>
        <v>23.35832558073</v>
      </c>
      <c r="D28" s="23">
        <f t="shared" si="12"/>
        <v>19.755856526119999</v>
      </c>
      <c r="E28" s="23">
        <f t="shared" si="12"/>
        <v>28.682473013150002</v>
      </c>
      <c r="F28" s="23">
        <f t="shared" si="12"/>
        <v>90.205163890700007</v>
      </c>
      <c r="G28" s="23">
        <f t="shared" si="12"/>
        <v>28.285667128790003</v>
      </c>
      <c r="H28" s="23">
        <f t="shared" si="12"/>
        <v>33.062124321470002</v>
      </c>
      <c r="I28" s="23">
        <f t="shared" si="12"/>
        <v>26.179595241219999</v>
      </c>
      <c r="J28" s="23">
        <f t="shared" si="12"/>
        <v>38.655929404939997</v>
      </c>
      <c r="K28" s="23">
        <f t="shared" si="12"/>
        <v>126.18331609642</v>
      </c>
    </row>
    <row r="29" spans="1:11" hidden="1" outlineLevel="4" x14ac:dyDescent="0.3">
      <c r="A29" s="5" t="s">
        <v>7</v>
      </c>
      <c r="B29" s="23">
        <v>1.6938072848200001</v>
      </c>
      <c r="C29" s="23">
        <v>3.1060015542900001</v>
      </c>
      <c r="D29" s="23">
        <v>2.10510564904</v>
      </c>
      <c r="E29" s="23">
        <v>3.3504211004500002</v>
      </c>
      <c r="F29" s="23">
        <f>$B29+$C29+$D29+$E29</f>
        <v>10.255335588600001</v>
      </c>
      <c r="G29" s="23">
        <v>6.3118777574399996</v>
      </c>
      <c r="H29" s="23">
        <v>3.3526648223</v>
      </c>
      <c r="I29" s="23">
        <v>3.4444727696899999</v>
      </c>
      <c r="J29" s="23">
        <v>7.6372849001600001</v>
      </c>
      <c r="K29" s="23">
        <f>$G29+$H29+$I29+$J29</f>
        <v>20.74630024959</v>
      </c>
    </row>
    <row r="30" spans="1:11" hidden="1" outlineLevel="4" x14ac:dyDescent="0.3">
      <c r="A30" s="5" t="s">
        <v>8</v>
      </c>
      <c r="B30" s="23">
        <v>8.50571193581</v>
      </c>
      <c r="C30" s="23">
        <v>12.11472629236</v>
      </c>
      <c r="D30" s="23">
        <v>8.6883946057199992</v>
      </c>
      <c r="E30" s="23">
        <v>14.86266224733</v>
      </c>
      <c r="F30" s="23">
        <f>$B30+$C30+$D30+$E30</f>
        <v>44.171495081220002</v>
      </c>
      <c r="G30" s="23">
        <v>9.9272348514100006</v>
      </c>
      <c r="H30" s="23">
        <v>18.036064302060002</v>
      </c>
      <c r="I30" s="23">
        <v>10.471757621229999</v>
      </c>
      <c r="J30" s="23">
        <v>18.728930399279999</v>
      </c>
      <c r="K30" s="23">
        <f>$G30+$H30+$I30+$J30</f>
        <v>57.163987173980004</v>
      </c>
    </row>
    <row r="31" spans="1:11" hidden="1" outlineLevel="4" x14ac:dyDescent="0.3">
      <c r="A31" s="5" t="s">
        <v>14</v>
      </c>
      <c r="B31" s="23">
        <v>8.2089895500699992</v>
      </c>
      <c r="C31" s="23">
        <v>8.1375977340799999</v>
      </c>
      <c r="D31" s="23">
        <v>8.9623562713599991</v>
      </c>
      <c r="E31" s="23">
        <v>10.46938966537</v>
      </c>
      <c r="F31" s="23">
        <f>$B31+$C31+$D31+$E31</f>
        <v>35.77833322088</v>
      </c>
      <c r="G31" s="23">
        <v>12.046554519940001</v>
      </c>
      <c r="H31" s="23">
        <v>11.673395197110001</v>
      </c>
      <c r="I31" s="23">
        <v>12.2633648503</v>
      </c>
      <c r="J31" s="23">
        <v>12.2897141055</v>
      </c>
      <c r="K31" s="23">
        <f>$G31+$H31+$I31+$J31</f>
        <v>48.273028672850003</v>
      </c>
    </row>
    <row r="32" spans="1:11" outlineLevel="3" collapsed="1" x14ac:dyDescent="0.3">
      <c r="A32" s="4" t="s">
        <v>15</v>
      </c>
      <c r="B32" s="23">
        <f t="shared" ref="B32:K32" si="13">SUM(B33:B37)</f>
        <v>3.5453715150000002E-2</v>
      </c>
      <c r="C32" s="23">
        <f t="shared" si="13"/>
        <v>1.378111739E-2</v>
      </c>
      <c r="D32" s="23">
        <f t="shared" si="13"/>
        <v>3.9716630500000003E-2</v>
      </c>
      <c r="E32" s="23">
        <f t="shared" si="13"/>
        <v>1.3462571560000001E-2</v>
      </c>
      <c r="F32" s="23">
        <f t="shared" si="13"/>
        <v>0.1024140346</v>
      </c>
      <c r="G32" s="23">
        <f t="shared" si="13"/>
        <v>4.0096621400000004E-2</v>
      </c>
      <c r="H32" s="23">
        <f t="shared" si="13"/>
        <v>3.74510257277</v>
      </c>
      <c r="I32" s="23">
        <f t="shared" si="13"/>
        <v>0.26147546816</v>
      </c>
      <c r="J32" s="23">
        <f t="shared" si="13"/>
        <v>2.3848259160600001</v>
      </c>
      <c r="K32" s="23">
        <f t="shared" si="13"/>
        <v>6.4315005783900006</v>
      </c>
    </row>
    <row r="33" spans="1:11" hidden="1" outlineLevel="4" x14ac:dyDescent="0.3">
      <c r="A33" s="5" t="s">
        <v>16</v>
      </c>
      <c r="B33" s="23"/>
      <c r="C33" s="23">
        <v>0</v>
      </c>
      <c r="D33" s="23"/>
      <c r="E33" s="23">
        <v>0</v>
      </c>
      <c r="F33" s="23">
        <f>$B33+$C33+$D33+$E33</f>
        <v>0</v>
      </c>
      <c r="G33" s="23"/>
      <c r="H33" s="23">
        <v>0.55121203107000005</v>
      </c>
      <c r="I33" s="23">
        <v>0.12048944255000001</v>
      </c>
      <c r="J33" s="23">
        <v>1.0982352164</v>
      </c>
      <c r="K33" s="23">
        <f>$G33+$H33+$I33+$J33</f>
        <v>1.7699366900200002</v>
      </c>
    </row>
    <row r="34" spans="1:11" hidden="1" outlineLevel="4" x14ac:dyDescent="0.3">
      <c r="A34" s="5" t="s">
        <v>7</v>
      </c>
      <c r="B34" s="23">
        <v>1.3326692980000001E-2</v>
      </c>
      <c r="C34" s="23">
        <v>1.378102948E-2</v>
      </c>
      <c r="D34" s="23">
        <v>1.6739685949999999E-2</v>
      </c>
      <c r="E34" s="23">
        <v>1.3462571560000001E-2</v>
      </c>
      <c r="F34" s="23">
        <f>$B34+$C34+$D34+$E34</f>
        <v>5.7309979969999994E-2</v>
      </c>
      <c r="G34" s="23">
        <v>1.596638157E-2</v>
      </c>
      <c r="H34" s="23">
        <v>2.33910520987</v>
      </c>
      <c r="I34" s="23">
        <v>0.1000572403</v>
      </c>
      <c r="J34" s="23">
        <v>0.69455644280999995</v>
      </c>
      <c r="K34" s="23">
        <f>$G34+$H34+$I34+$J34</f>
        <v>3.1496852745500004</v>
      </c>
    </row>
    <row r="35" spans="1:11" hidden="1" outlineLevel="4" x14ac:dyDescent="0.3">
      <c r="A35" s="5" t="s">
        <v>12</v>
      </c>
      <c r="B35" s="23"/>
      <c r="C35" s="23"/>
      <c r="D35" s="23"/>
      <c r="E35" s="23"/>
      <c r="F35" s="23">
        <f>$B35+$C35+$D35+$E35</f>
        <v>0</v>
      </c>
      <c r="G35" s="23"/>
      <c r="H35" s="23">
        <v>4.7282588100000002E-2</v>
      </c>
      <c r="I35" s="23"/>
      <c r="J35" s="23">
        <v>6.1609509399999998E-3</v>
      </c>
      <c r="K35" s="23">
        <f>$G35+$H35+$I35+$J35</f>
        <v>5.3443539040000002E-2</v>
      </c>
    </row>
    <row r="36" spans="1:11" hidden="1" outlineLevel="4" x14ac:dyDescent="0.3">
      <c r="A36" s="5" t="s">
        <v>17</v>
      </c>
      <c r="B36" s="23"/>
      <c r="C36" s="23"/>
      <c r="D36" s="23"/>
      <c r="E36" s="23"/>
      <c r="F36" s="23">
        <f>$B36+$C36+$D36+$E36</f>
        <v>0</v>
      </c>
      <c r="G36" s="23">
        <v>5.6906549999999998E-5</v>
      </c>
      <c r="H36" s="23">
        <v>0.32357889326</v>
      </c>
      <c r="I36" s="23">
        <v>1.724795187E-2</v>
      </c>
      <c r="J36" s="23">
        <v>0.18635665988</v>
      </c>
      <c r="K36" s="23">
        <f>$G36+$H36+$I36+$J36</f>
        <v>0.52724041156000001</v>
      </c>
    </row>
    <row r="37" spans="1:11" hidden="1" outlineLevel="4" x14ac:dyDescent="0.3">
      <c r="A37" s="5" t="s">
        <v>8</v>
      </c>
      <c r="B37" s="23">
        <v>2.212702217E-2</v>
      </c>
      <c r="C37" s="23">
        <v>8.7909999999999998E-8</v>
      </c>
      <c r="D37" s="23">
        <v>2.297694455E-2</v>
      </c>
      <c r="E37" s="23"/>
      <c r="F37" s="23">
        <f>$B37+$C37+$D37+$E37</f>
        <v>4.5104054630000001E-2</v>
      </c>
      <c r="G37" s="23">
        <v>2.4073333280000001E-2</v>
      </c>
      <c r="H37" s="23">
        <v>0.48392385047000003</v>
      </c>
      <c r="I37" s="23">
        <v>2.368083344E-2</v>
      </c>
      <c r="J37" s="23">
        <v>0.39951664602999998</v>
      </c>
      <c r="K37" s="23">
        <f>$G37+$H37+$I37+$J37</f>
        <v>0.93119466322000011</v>
      </c>
    </row>
    <row r="38" spans="1:11" outlineLevel="3" collapsed="1" x14ac:dyDescent="0.3">
      <c r="A38" s="4" t="s">
        <v>5</v>
      </c>
      <c r="B38" s="23">
        <f t="shared" ref="B38:K38" si="14">SUM(B39:B43)</f>
        <v>3.9015193400000002E-2</v>
      </c>
      <c r="C38" s="23">
        <f t="shared" si="14"/>
        <v>2.2575005799999999E-2</v>
      </c>
      <c r="D38" s="23">
        <f t="shared" si="14"/>
        <v>0.25818083288999999</v>
      </c>
      <c r="E38" s="23">
        <f t="shared" si="14"/>
        <v>0.52989223529999996</v>
      </c>
      <c r="F38" s="23">
        <f t="shared" si="14"/>
        <v>0.84966326738999998</v>
      </c>
      <c r="G38" s="23">
        <f t="shared" si="14"/>
        <v>0.24904066125000002</v>
      </c>
      <c r="H38" s="23">
        <f t="shared" si="14"/>
        <v>0.46562809900000002</v>
      </c>
      <c r="I38" s="23">
        <f t="shared" si="14"/>
        <v>9.1509412499999991E-3</v>
      </c>
      <c r="J38" s="23">
        <f t="shared" si="14"/>
        <v>0.14891430375</v>
      </c>
      <c r="K38" s="23">
        <f t="shared" si="14"/>
        <v>0.87273400525</v>
      </c>
    </row>
    <row r="39" spans="1:11" hidden="1" outlineLevel="4" x14ac:dyDescent="0.3">
      <c r="A39" s="5" t="s">
        <v>7</v>
      </c>
      <c r="B39" s="23">
        <v>6.7154051000000003E-3</v>
      </c>
      <c r="C39" s="23">
        <v>3.3364496899999999E-3</v>
      </c>
      <c r="D39" s="23">
        <v>3.1697041100000002E-3</v>
      </c>
      <c r="E39" s="23">
        <v>3.1807200000000002E-3</v>
      </c>
      <c r="F39" s="23">
        <f>$B39+$C39+$D39+$E39</f>
        <v>1.6402278900000001E-2</v>
      </c>
      <c r="G39" s="23">
        <v>4.3708799999999997E-3</v>
      </c>
      <c r="H39" s="23">
        <v>3.27816E-3</v>
      </c>
      <c r="I39" s="23">
        <v>3.27816E-3</v>
      </c>
      <c r="J39" s="23">
        <v>3.27816E-3</v>
      </c>
      <c r="K39" s="23">
        <f>$G39+$H39+$I39+$J39</f>
        <v>1.420536E-2</v>
      </c>
    </row>
    <row r="40" spans="1:11" hidden="1" outlineLevel="4" x14ac:dyDescent="0.3">
      <c r="A40" s="5" t="s">
        <v>12</v>
      </c>
      <c r="B40" s="23">
        <v>3.6395437999999999E-4</v>
      </c>
      <c r="C40" s="23">
        <v>6.2201428299999998E-3</v>
      </c>
      <c r="D40" s="23">
        <v>3.7131250000000001E-4</v>
      </c>
      <c r="E40" s="23">
        <v>3.7131250000000001E-4</v>
      </c>
      <c r="F40" s="23">
        <f>$B40+$C40+$D40+$E40</f>
        <v>7.32672221E-3</v>
      </c>
      <c r="G40" s="23">
        <v>3.9740624999999997E-4</v>
      </c>
      <c r="H40" s="23">
        <v>3.9740624999999997E-4</v>
      </c>
      <c r="I40" s="23">
        <v>3.9740624999999997E-4</v>
      </c>
      <c r="J40" s="23">
        <v>3.9740624999999997E-4</v>
      </c>
      <c r="K40" s="23">
        <f>$G40+$H40+$I40+$J40</f>
        <v>1.5896249999999999E-3</v>
      </c>
    </row>
    <row r="41" spans="1:11" hidden="1" outlineLevel="4" x14ac:dyDescent="0.3">
      <c r="A41" s="5" t="s">
        <v>17</v>
      </c>
      <c r="B41" s="23">
        <v>6.7993000000000003E-7</v>
      </c>
      <c r="C41" s="23"/>
      <c r="D41" s="23"/>
      <c r="E41" s="23">
        <v>6.1238000000000004E-4</v>
      </c>
      <c r="F41" s="23">
        <f>$B41+$C41+$D41+$E41</f>
        <v>6.1305993000000008E-4</v>
      </c>
      <c r="G41" s="23"/>
      <c r="H41" s="23"/>
      <c r="I41" s="23"/>
      <c r="J41" s="23">
        <v>6.1229999999999998E-4</v>
      </c>
      <c r="K41" s="23">
        <f>$G41+$H41+$I41+$J41</f>
        <v>6.1229999999999998E-4</v>
      </c>
    </row>
    <row r="42" spans="1:11" hidden="1" outlineLevel="4" x14ac:dyDescent="0.3">
      <c r="A42" s="5" t="s">
        <v>4</v>
      </c>
      <c r="B42" s="23"/>
      <c r="C42" s="23">
        <v>7.1612199999999999E-6</v>
      </c>
      <c r="D42" s="23"/>
      <c r="E42" s="23"/>
      <c r="F42" s="23">
        <f>$B42+$C42+$D42+$E42</f>
        <v>7.1612199999999999E-6</v>
      </c>
      <c r="G42" s="23"/>
      <c r="H42" s="23">
        <v>7.5077500000000002E-6</v>
      </c>
      <c r="I42" s="23"/>
      <c r="J42" s="23"/>
      <c r="K42" s="23">
        <f>$G42+$H42+$I42+$J42</f>
        <v>7.5077500000000002E-6</v>
      </c>
    </row>
    <row r="43" spans="1:11" hidden="1" outlineLevel="4" x14ac:dyDescent="0.3">
      <c r="A43" s="5" t="s">
        <v>8</v>
      </c>
      <c r="B43" s="23">
        <v>3.1935153989999999E-2</v>
      </c>
      <c r="C43" s="23">
        <v>1.3011252060000001E-2</v>
      </c>
      <c r="D43" s="23">
        <v>0.25463981627999999</v>
      </c>
      <c r="E43" s="23">
        <v>0.52572782279999997</v>
      </c>
      <c r="F43" s="23">
        <f>$B43+$C43+$D43+$E43</f>
        <v>0.82531404512999995</v>
      </c>
      <c r="G43" s="23">
        <v>0.24427237500000001</v>
      </c>
      <c r="H43" s="23">
        <v>0.46194502500000001</v>
      </c>
      <c r="I43" s="23">
        <v>5.4753750000000002E-3</v>
      </c>
      <c r="J43" s="23">
        <v>0.14462643750000001</v>
      </c>
      <c r="K43" s="23">
        <f>$G43+$H43+$I43+$J43</f>
        <v>0.85631921249999998</v>
      </c>
    </row>
    <row r="44" spans="1:11" outlineLevel="2" x14ac:dyDescent="0.3">
      <c r="A44" s="11" t="s">
        <v>9</v>
      </c>
      <c r="B44" s="12">
        <f t="shared" ref="B44:K44" si="15">B45+B48+B52</f>
        <v>29.26712085874</v>
      </c>
      <c r="C44" s="12">
        <f t="shared" si="15"/>
        <v>32.630332122110005</v>
      </c>
      <c r="D44" s="12">
        <f t="shared" si="15"/>
        <v>35.242067772829998</v>
      </c>
      <c r="E44" s="12">
        <f t="shared" si="15"/>
        <v>31.300965677219995</v>
      </c>
      <c r="F44" s="12">
        <f t="shared" si="15"/>
        <v>128.44048643089999</v>
      </c>
      <c r="G44" s="12">
        <f t="shared" si="15"/>
        <v>32.480587867690005</v>
      </c>
      <c r="H44" s="12">
        <f t="shared" si="15"/>
        <v>30.771006796749997</v>
      </c>
      <c r="I44" s="12">
        <f t="shared" si="15"/>
        <v>44.904736195360002</v>
      </c>
      <c r="J44" s="12">
        <f t="shared" si="15"/>
        <v>51.094886569559996</v>
      </c>
      <c r="K44" s="12">
        <f t="shared" si="15"/>
        <v>159.25121742935997</v>
      </c>
    </row>
    <row r="45" spans="1:11" outlineLevel="3" collapsed="1" x14ac:dyDescent="0.3">
      <c r="A45" s="4" t="s">
        <v>11</v>
      </c>
      <c r="B45" s="23">
        <f t="shared" ref="B45:K45" si="16">SUM(B46:B47)</f>
        <v>2.0921811840500002</v>
      </c>
      <c r="C45" s="23">
        <f t="shared" si="16"/>
        <v>1.7969540042100001</v>
      </c>
      <c r="D45" s="23">
        <f t="shared" si="16"/>
        <v>2.1559391362400002</v>
      </c>
      <c r="E45" s="23">
        <f t="shared" si="16"/>
        <v>1.8200802051</v>
      </c>
      <c r="F45" s="23">
        <f t="shared" si="16"/>
        <v>7.8651545295999998</v>
      </c>
      <c r="G45" s="23">
        <f t="shared" si="16"/>
        <v>2.1676966798100001</v>
      </c>
      <c r="H45" s="23">
        <f t="shared" si="16"/>
        <v>1.7907796655599999</v>
      </c>
      <c r="I45" s="23">
        <f t="shared" si="16"/>
        <v>2.5419796372999999</v>
      </c>
      <c r="J45" s="23">
        <f t="shared" si="16"/>
        <v>1.68530184127</v>
      </c>
      <c r="K45" s="23">
        <f t="shared" si="16"/>
        <v>8.1857578239400013</v>
      </c>
    </row>
    <row r="46" spans="1:11" hidden="1" outlineLevel="4" x14ac:dyDescent="0.3">
      <c r="A46" s="5" t="s">
        <v>7</v>
      </c>
      <c r="B46" s="16">
        <v>2.0921811840500002</v>
      </c>
      <c r="C46" s="16">
        <v>1.7969540042100001</v>
      </c>
      <c r="D46" s="16">
        <v>2.1559391362400002</v>
      </c>
      <c r="E46" s="16">
        <v>1.8200802051</v>
      </c>
      <c r="F46" s="16">
        <f>$B46+$C46+$D46+$E46</f>
        <v>7.8651545295999998</v>
      </c>
      <c r="G46" s="16">
        <v>2.1676966798100001</v>
      </c>
      <c r="H46" s="16">
        <v>1.7907796655599999</v>
      </c>
      <c r="I46" s="16">
        <v>2.0445999043600001</v>
      </c>
      <c r="J46" s="16">
        <v>1.68530184127</v>
      </c>
      <c r="K46" s="16">
        <f>$G46+$H46+$I46+$J46</f>
        <v>7.6883780910000006</v>
      </c>
    </row>
    <row r="47" spans="1:11" hidden="1" outlineLevel="4" x14ac:dyDescent="0.3">
      <c r="A47" s="5" t="s">
        <v>12</v>
      </c>
      <c r="B47" s="23"/>
      <c r="C47" s="23"/>
      <c r="D47" s="23"/>
      <c r="E47" s="23"/>
      <c r="F47" s="23">
        <f>$B47+$C47+$D47+$E47</f>
        <v>0</v>
      </c>
      <c r="G47" s="23"/>
      <c r="H47" s="23"/>
      <c r="I47" s="23">
        <v>0.49737973293999999</v>
      </c>
      <c r="J47" s="23"/>
      <c r="K47" s="23">
        <f>$G47+$H47+$I47+$J47</f>
        <v>0.49737973293999999</v>
      </c>
    </row>
    <row r="48" spans="1:11" outlineLevel="3" collapsed="1" x14ac:dyDescent="0.3">
      <c r="A48" s="4" t="s">
        <v>13</v>
      </c>
      <c r="B48" s="23">
        <f t="shared" ref="B48:K48" si="17">SUM(B49:B51)</f>
        <v>26.951046808880001</v>
      </c>
      <c r="C48" s="23">
        <f t="shared" si="17"/>
        <v>30.721441678360002</v>
      </c>
      <c r="D48" s="23">
        <f t="shared" si="17"/>
        <v>32.785320200019996</v>
      </c>
      <c r="E48" s="23">
        <f t="shared" si="17"/>
        <v>29.328007033269998</v>
      </c>
      <c r="F48" s="23">
        <f t="shared" si="17"/>
        <v>119.78581572053</v>
      </c>
      <c r="G48" s="23">
        <f t="shared" si="17"/>
        <v>29.98191159085</v>
      </c>
      <c r="H48" s="23">
        <f t="shared" si="17"/>
        <v>22.840138875019999</v>
      </c>
      <c r="I48" s="23">
        <f t="shared" si="17"/>
        <v>32.796352095429995</v>
      </c>
      <c r="J48" s="23">
        <f t="shared" si="17"/>
        <v>25.46225102839</v>
      </c>
      <c r="K48" s="23">
        <f t="shared" si="17"/>
        <v>111.08065358968999</v>
      </c>
    </row>
    <row r="49" spans="1:13" hidden="1" outlineLevel="4" x14ac:dyDescent="0.3">
      <c r="A49" s="5" t="s">
        <v>7</v>
      </c>
      <c r="B49" s="23">
        <v>0.77735105929000003</v>
      </c>
      <c r="C49" s="23">
        <v>6.4025441602999997</v>
      </c>
      <c r="D49" s="23">
        <v>5.6225774132400002</v>
      </c>
      <c r="E49" s="23">
        <v>4.2381246256200003</v>
      </c>
      <c r="F49" s="23">
        <f>$B49+$C49+$D49+$E49</f>
        <v>17.040597258449999</v>
      </c>
      <c r="G49" s="23">
        <v>5.7422087941399997</v>
      </c>
      <c r="H49" s="23">
        <v>8.7829480675999996</v>
      </c>
      <c r="I49" s="23">
        <v>5.8787987903200003</v>
      </c>
      <c r="J49" s="23">
        <v>7.0375218303200002</v>
      </c>
      <c r="K49" s="23">
        <f>$G49+$H49+$I49+$J49</f>
        <v>27.441477482379998</v>
      </c>
    </row>
    <row r="50" spans="1:13" hidden="1" outlineLevel="4" x14ac:dyDescent="0.3">
      <c r="A50" s="5" t="s">
        <v>8</v>
      </c>
      <c r="B50" s="23">
        <v>7.55459637459</v>
      </c>
      <c r="C50" s="23">
        <v>5.4332200968100004</v>
      </c>
      <c r="D50" s="23">
        <v>7.9636868492800001</v>
      </c>
      <c r="E50" s="23">
        <v>5.7191947826499998</v>
      </c>
      <c r="F50" s="23">
        <f>$B50+$C50+$D50+$E50</f>
        <v>26.67069810333</v>
      </c>
      <c r="G50" s="23">
        <v>8.24966492171</v>
      </c>
      <c r="H50" s="23">
        <v>6.0621718699200002</v>
      </c>
      <c r="I50" s="23">
        <v>8.2623501551099992</v>
      </c>
      <c r="J50" s="23">
        <v>6.9118701355700001</v>
      </c>
      <c r="K50" s="23">
        <f>$G50+$H50+$I50+$J50</f>
        <v>29.486057082309998</v>
      </c>
    </row>
    <row r="51" spans="1:13" hidden="1" outlineLevel="4" x14ac:dyDescent="0.3">
      <c r="A51" s="5" t="s">
        <v>14</v>
      </c>
      <c r="B51" s="23">
        <v>18.619099375000001</v>
      </c>
      <c r="C51" s="23">
        <v>18.885677421250001</v>
      </c>
      <c r="D51" s="23">
        <v>19.199055937499999</v>
      </c>
      <c r="E51" s="23">
        <v>19.370687624999999</v>
      </c>
      <c r="F51" s="23">
        <f>$B51+$C51+$D51+$E51</f>
        <v>76.074520358749993</v>
      </c>
      <c r="G51" s="23">
        <v>15.990037875000001</v>
      </c>
      <c r="H51" s="23">
        <v>7.9950189375000003</v>
      </c>
      <c r="I51" s="23">
        <v>18.655203149999998</v>
      </c>
      <c r="J51" s="23">
        <v>11.5128590625</v>
      </c>
      <c r="K51" s="23">
        <f>$G51+$H51+$I51+$J51</f>
        <v>54.153119024999995</v>
      </c>
    </row>
    <row r="52" spans="1:13" outlineLevel="3" collapsed="1" x14ac:dyDescent="0.3">
      <c r="A52" s="4" t="s">
        <v>15</v>
      </c>
      <c r="B52" s="23">
        <f t="shared" ref="B52:J52" si="18">SUM(B53:B57)</f>
        <v>0.22389286581000001</v>
      </c>
      <c r="C52" s="23">
        <f t="shared" si="18"/>
        <v>0.11193643954</v>
      </c>
      <c r="D52" s="23">
        <f t="shared" si="18"/>
        <v>0.30080843657</v>
      </c>
      <c r="E52" s="23">
        <f t="shared" si="18"/>
        <v>0.15287843884999999</v>
      </c>
      <c r="F52" s="23">
        <f t="shared" si="18"/>
        <v>0.78951618076999996</v>
      </c>
      <c r="G52" s="23">
        <f t="shared" si="18"/>
        <v>0.33097959703000002</v>
      </c>
      <c r="H52" s="23">
        <f t="shared" si="18"/>
        <v>6.1400882561700003</v>
      </c>
      <c r="I52" s="23">
        <f t="shared" si="18"/>
        <v>9.5664044626300004</v>
      </c>
      <c r="J52" s="23">
        <f t="shared" si="18"/>
        <v>23.947333699899996</v>
      </c>
      <c r="K52" s="23">
        <f>SUM(K53:K57)</f>
        <v>39.984806015729987</v>
      </c>
    </row>
    <row r="53" spans="1:13" hidden="1" outlineLevel="4" x14ac:dyDescent="0.3">
      <c r="A53" s="5" t="s">
        <v>16</v>
      </c>
      <c r="B53" s="23"/>
      <c r="C53" s="23"/>
      <c r="D53" s="23"/>
      <c r="E53" s="23"/>
      <c r="F53" s="23">
        <f>$B53+$C53+$D53+$E53</f>
        <v>0</v>
      </c>
      <c r="G53" s="23"/>
      <c r="H53" s="23">
        <v>2.9044999998800001</v>
      </c>
      <c r="I53" s="23">
        <v>8.277825</v>
      </c>
      <c r="J53" s="23">
        <v>20.331499999879998</v>
      </c>
      <c r="K53" s="23">
        <f>$G53+$H53+$I53+$J53</f>
        <v>31.513824999759997</v>
      </c>
    </row>
    <row r="54" spans="1:13" hidden="1" outlineLevel="4" x14ac:dyDescent="0.3">
      <c r="A54" s="5" t="s">
        <v>7</v>
      </c>
      <c r="B54" s="23">
        <v>0.22389286581000001</v>
      </c>
      <c r="C54" s="23">
        <v>0.11193643954</v>
      </c>
      <c r="D54" s="23">
        <v>0.30080843657</v>
      </c>
      <c r="E54" s="23">
        <v>0.15287843884999999</v>
      </c>
      <c r="F54" s="23">
        <f>$B54+$C54+$D54+$E54</f>
        <v>0.78951618076999996</v>
      </c>
      <c r="G54" s="23">
        <v>0.33097959703000002</v>
      </c>
      <c r="H54" s="23">
        <v>2.4674838430200001</v>
      </c>
      <c r="I54" s="23">
        <v>1.14601826593</v>
      </c>
      <c r="J54" s="23">
        <v>2.8477292867499999</v>
      </c>
      <c r="K54" s="23">
        <f>$G54+$H54+$I54+$J54</f>
        <v>6.7922109927300003</v>
      </c>
    </row>
    <row r="55" spans="1:13" hidden="1" outlineLevel="4" x14ac:dyDescent="0.3">
      <c r="A55" s="5" t="s">
        <v>12</v>
      </c>
      <c r="B55" s="23"/>
      <c r="C55" s="23"/>
      <c r="D55" s="23"/>
      <c r="E55" s="23"/>
      <c r="F55" s="23">
        <f>$B55+$C55+$D55+$E55</f>
        <v>0</v>
      </c>
      <c r="G55" s="23"/>
      <c r="H55" s="23">
        <v>5.3126831059999997E-2</v>
      </c>
      <c r="I55" s="23"/>
      <c r="J55" s="23">
        <v>5.3126831059999997E-2</v>
      </c>
      <c r="K55" s="23">
        <f>$G55+$H55+$I55+$J55</f>
        <v>0.10625366211999999</v>
      </c>
    </row>
    <row r="56" spans="1:13" hidden="1" outlineLevel="4" x14ac:dyDescent="0.3">
      <c r="A56" s="5" t="s">
        <v>17</v>
      </c>
      <c r="B56" s="23"/>
      <c r="C56" s="23"/>
      <c r="D56" s="23"/>
      <c r="E56" s="23"/>
      <c r="F56" s="23">
        <f>$B56+$C56+$D56+$E56</f>
        <v>0</v>
      </c>
      <c r="G56" s="23"/>
      <c r="H56" s="23">
        <v>0.71256363514999999</v>
      </c>
      <c r="I56" s="23">
        <v>0.1425611967</v>
      </c>
      <c r="J56" s="23">
        <v>0.71256363514999999</v>
      </c>
      <c r="K56" s="23">
        <f>$G56+$H56+$I56+$J56</f>
        <v>1.567688467</v>
      </c>
    </row>
    <row r="57" spans="1:13" hidden="1" outlineLevel="4" x14ac:dyDescent="0.3">
      <c r="A57" s="5" t="s">
        <v>8</v>
      </c>
      <c r="B57" s="23"/>
      <c r="C57" s="23"/>
      <c r="D57" s="23"/>
      <c r="E57" s="23"/>
      <c r="F57" s="23">
        <f>$B57+$C57+$D57+$E57</f>
        <v>0</v>
      </c>
      <c r="G57" s="23"/>
      <c r="H57" s="23">
        <v>2.4139470599999998E-3</v>
      </c>
      <c r="I57" s="23"/>
      <c r="J57" s="23">
        <v>2.4139470599999998E-3</v>
      </c>
      <c r="K57" s="23">
        <f>$G57+$H57+$I57+$J57</f>
        <v>4.8278941199999996E-3</v>
      </c>
    </row>
    <row r="58" spans="1:13" x14ac:dyDescent="0.3">
      <c r="A58" s="26" t="s">
        <v>25</v>
      </c>
      <c r="B58" s="26"/>
      <c r="C58" s="26"/>
      <c r="D58" s="26"/>
      <c r="E58" s="26"/>
      <c r="F58" s="26"/>
      <c r="G58" s="26"/>
      <c r="H58" s="26"/>
      <c r="I58" s="26"/>
      <c r="J58" s="26"/>
      <c r="K58" s="26"/>
    </row>
    <row r="59" spans="1:13" ht="25.2" customHeight="1" x14ac:dyDescent="0.3">
      <c r="A59" s="26"/>
      <c r="B59" s="26"/>
      <c r="C59" s="26"/>
      <c r="D59" s="26"/>
      <c r="E59" s="26"/>
      <c r="F59" s="26"/>
      <c r="G59" s="26"/>
      <c r="H59" s="26"/>
      <c r="I59" s="26"/>
      <c r="J59" s="26"/>
      <c r="K59" s="26"/>
    </row>
    <row r="60" spans="1:13" x14ac:dyDescent="0.3">
      <c r="A60" s="17"/>
      <c r="B60" s="15">
        <v>2028</v>
      </c>
      <c r="C60" s="15">
        <v>2029</v>
      </c>
      <c r="D60" s="15">
        <v>2030</v>
      </c>
      <c r="E60" s="15">
        <v>2031</v>
      </c>
      <c r="F60" s="15">
        <v>2032</v>
      </c>
      <c r="G60" s="15">
        <v>2033</v>
      </c>
      <c r="H60" s="15">
        <v>2034</v>
      </c>
      <c r="I60" s="15">
        <v>2035</v>
      </c>
      <c r="J60" s="15">
        <v>2036</v>
      </c>
      <c r="K60" s="15">
        <v>2037</v>
      </c>
      <c r="L60" s="15">
        <v>2038</v>
      </c>
      <c r="M60" s="13"/>
    </row>
    <row r="61" spans="1:13" x14ac:dyDescent="0.3">
      <c r="A61" s="7" t="s">
        <v>0</v>
      </c>
      <c r="B61" s="8">
        <f t="shared" ref="B61:L61" si="19">B62+B77</f>
        <v>772.09422798050991</v>
      </c>
      <c r="C61" s="8">
        <f t="shared" si="19"/>
        <v>907.16964227337985</v>
      </c>
      <c r="D61" s="8">
        <f t="shared" si="19"/>
        <v>595.97027855060003</v>
      </c>
      <c r="E61" s="8">
        <f t="shared" si="19"/>
        <v>583.73797163481993</v>
      </c>
      <c r="F61" s="8">
        <f t="shared" si="19"/>
        <v>531.35289608011999</v>
      </c>
      <c r="G61" s="8">
        <f t="shared" si="19"/>
        <v>427.36211967690002</v>
      </c>
      <c r="H61" s="8">
        <f t="shared" si="19"/>
        <v>652.58483715494003</v>
      </c>
      <c r="I61" s="8">
        <f t="shared" si="19"/>
        <v>645.69030979596005</v>
      </c>
      <c r="J61" s="8">
        <f t="shared" si="19"/>
        <v>588.83541777007997</v>
      </c>
      <c r="K61" s="8">
        <f t="shared" si="19"/>
        <v>436.97865397671001</v>
      </c>
      <c r="L61" s="8">
        <f t="shared" si="19"/>
        <v>277.05750897715996</v>
      </c>
      <c r="M61" s="18"/>
    </row>
    <row r="62" spans="1:13" x14ac:dyDescent="0.3">
      <c r="A62" s="9" t="s">
        <v>1</v>
      </c>
      <c r="B62" s="10">
        <f t="shared" ref="B62:L62" si="20">B63+B71</f>
        <v>434.78515778472996</v>
      </c>
      <c r="C62" s="10">
        <f t="shared" si="20"/>
        <v>407.25854792888998</v>
      </c>
      <c r="D62" s="10">
        <f t="shared" si="20"/>
        <v>139.95354031715999</v>
      </c>
      <c r="E62" s="10">
        <f t="shared" si="20"/>
        <v>141.06797459014999</v>
      </c>
      <c r="F62" s="10">
        <f t="shared" si="20"/>
        <v>136.33892037626001</v>
      </c>
      <c r="G62" s="10">
        <f t="shared" si="20"/>
        <v>126.51301938049001</v>
      </c>
      <c r="H62" s="10">
        <f t="shared" si="20"/>
        <v>119.22368877195998</v>
      </c>
      <c r="I62" s="10">
        <f t="shared" si="20"/>
        <v>124.29114873276001</v>
      </c>
      <c r="J62" s="10">
        <f t="shared" si="20"/>
        <v>135.93964212499998</v>
      </c>
      <c r="K62" s="10">
        <f t="shared" si="20"/>
        <v>173.32683447100001</v>
      </c>
      <c r="L62" s="10">
        <f t="shared" si="20"/>
        <v>54.146917207000001</v>
      </c>
      <c r="M62" s="18"/>
    </row>
    <row r="63" spans="1:13" outlineLevel="1" x14ac:dyDescent="0.3">
      <c r="A63" s="11" t="s">
        <v>2</v>
      </c>
      <c r="B63" s="12">
        <f t="shared" ref="B63:L63" si="21">B64+B66+B68</f>
        <v>160.71814450099998</v>
      </c>
      <c r="C63" s="12">
        <f t="shared" si="21"/>
        <v>117.60301640640999</v>
      </c>
      <c r="D63" s="12">
        <f t="shared" si="21"/>
        <v>87.903486794680006</v>
      </c>
      <c r="E63" s="12">
        <f t="shared" si="21"/>
        <v>82.876924078559995</v>
      </c>
      <c r="F63" s="12">
        <f t="shared" si="21"/>
        <v>78.307968853779997</v>
      </c>
      <c r="G63" s="12">
        <f t="shared" si="21"/>
        <v>73.532902858010004</v>
      </c>
      <c r="H63" s="12">
        <f t="shared" si="21"/>
        <v>66.993692249479992</v>
      </c>
      <c r="I63" s="12">
        <f t="shared" si="21"/>
        <v>60.221152209780001</v>
      </c>
      <c r="J63" s="12">
        <f t="shared" si="21"/>
        <v>52.018598124999997</v>
      </c>
      <c r="K63" s="12">
        <f t="shared" si="21"/>
        <v>41.229090470999999</v>
      </c>
      <c r="L63" s="12">
        <f t="shared" si="21"/>
        <v>27.049173206999999</v>
      </c>
      <c r="M63" s="18"/>
    </row>
    <row r="64" spans="1:13" outlineLevel="2" collapsed="1" x14ac:dyDescent="0.3">
      <c r="A64" s="21" t="s">
        <v>3</v>
      </c>
      <c r="B64" s="23">
        <f t="shared" ref="B64:L64" si="22">SUM(B65:B65)</f>
        <v>5.0412240580000003E-2</v>
      </c>
      <c r="C64" s="23">
        <f t="shared" si="22"/>
        <v>4.3792795910000001E-2</v>
      </c>
      <c r="D64" s="23">
        <f t="shared" si="22"/>
        <v>3.7180169780000001E-2</v>
      </c>
      <c r="E64" s="23">
        <f t="shared" si="22"/>
        <v>3.0567543660000002E-2</v>
      </c>
      <c r="F64" s="23">
        <f t="shared" si="22"/>
        <v>2.3961736080000001E-2</v>
      </c>
      <c r="G64" s="23">
        <f t="shared" si="22"/>
        <v>1.7342291409999998E-2</v>
      </c>
      <c r="H64" s="23">
        <f t="shared" si="22"/>
        <v>1.072966528E-2</v>
      </c>
      <c r="I64" s="23">
        <f t="shared" si="22"/>
        <v>4.1170391799999996E-3</v>
      </c>
      <c r="J64" s="23">
        <f t="shared" si="22"/>
        <v>0</v>
      </c>
      <c r="K64" s="23">
        <f t="shared" si="22"/>
        <v>0</v>
      </c>
      <c r="L64" s="23">
        <f t="shared" si="22"/>
        <v>0</v>
      </c>
      <c r="M64" s="13"/>
    </row>
    <row r="65" spans="1:13" ht="14.4" hidden="1" customHeight="1" outlineLevel="3" x14ac:dyDescent="0.3">
      <c r="A65" s="22" t="s">
        <v>4</v>
      </c>
      <c r="B65" s="23">
        <v>5.0412240580000003E-2</v>
      </c>
      <c r="C65" s="23">
        <v>4.3792795910000001E-2</v>
      </c>
      <c r="D65" s="23">
        <v>3.7180169780000001E-2</v>
      </c>
      <c r="E65" s="23">
        <v>3.0567543660000002E-2</v>
      </c>
      <c r="F65" s="23">
        <v>2.3961736080000001E-2</v>
      </c>
      <c r="G65" s="23">
        <v>1.7342291409999998E-2</v>
      </c>
      <c r="H65" s="23">
        <v>1.072966528E-2</v>
      </c>
      <c r="I65" s="23">
        <v>4.1170391799999996E-3</v>
      </c>
      <c r="J65" s="23"/>
      <c r="K65" s="23"/>
      <c r="L65" s="23"/>
      <c r="M65" s="13"/>
    </row>
    <row r="66" spans="1:13" outlineLevel="2" collapsed="1" x14ac:dyDescent="0.3">
      <c r="A66" s="21" t="s">
        <v>5</v>
      </c>
      <c r="B66" s="23">
        <f t="shared" ref="B66:L66" si="23">SUM(B67:B67)</f>
        <v>2.18125E-4</v>
      </c>
      <c r="C66" s="23">
        <f t="shared" si="23"/>
        <v>1.95E-4</v>
      </c>
      <c r="D66" s="23">
        <f t="shared" si="23"/>
        <v>0</v>
      </c>
      <c r="E66" s="23">
        <f t="shared" si="23"/>
        <v>0</v>
      </c>
      <c r="F66" s="23">
        <f t="shared" si="23"/>
        <v>0</v>
      </c>
      <c r="G66" s="23">
        <f t="shared" si="23"/>
        <v>0</v>
      </c>
      <c r="H66" s="23">
        <f t="shared" si="23"/>
        <v>0</v>
      </c>
      <c r="I66" s="23">
        <f t="shared" si="23"/>
        <v>0</v>
      </c>
      <c r="J66" s="23">
        <f t="shared" si="23"/>
        <v>0</v>
      </c>
      <c r="K66" s="23">
        <f t="shared" si="23"/>
        <v>0</v>
      </c>
      <c r="L66" s="23">
        <f t="shared" si="23"/>
        <v>0</v>
      </c>
      <c r="M66" s="13"/>
    </row>
    <row r="67" spans="1:13" ht="14.4" hidden="1" customHeight="1" outlineLevel="3" x14ac:dyDescent="0.3">
      <c r="A67" s="22" t="s">
        <v>4</v>
      </c>
      <c r="B67" s="23">
        <v>2.18125E-4</v>
      </c>
      <c r="C67" s="23">
        <v>1.95E-4</v>
      </c>
      <c r="D67" s="23"/>
      <c r="E67" s="23"/>
      <c r="F67" s="23"/>
      <c r="G67" s="23"/>
      <c r="H67" s="23"/>
      <c r="I67" s="23"/>
      <c r="J67" s="23"/>
      <c r="K67" s="23"/>
      <c r="L67" s="23"/>
      <c r="M67" s="13"/>
    </row>
    <row r="68" spans="1:13" outlineLevel="2" collapsed="1" x14ac:dyDescent="0.3">
      <c r="A68" s="21" t="s">
        <v>6</v>
      </c>
      <c r="B68" s="23">
        <f t="shared" ref="B68:L68" si="24">SUM(B69:B70)</f>
        <v>160.66751413541999</v>
      </c>
      <c r="C68" s="23">
        <f t="shared" si="24"/>
        <v>117.55902861049999</v>
      </c>
      <c r="D68" s="23">
        <f t="shared" si="24"/>
        <v>87.866306624900005</v>
      </c>
      <c r="E68" s="23">
        <f t="shared" si="24"/>
        <v>82.846356534899996</v>
      </c>
      <c r="F68" s="23">
        <f t="shared" si="24"/>
        <v>78.2840071177</v>
      </c>
      <c r="G68" s="23">
        <f t="shared" si="24"/>
        <v>73.515560566600001</v>
      </c>
      <c r="H68" s="23">
        <f t="shared" si="24"/>
        <v>66.982962584199996</v>
      </c>
      <c r="I68" s="23">
        <f t="shared" si="24"/>
        <v>60.217035170599999</v>
      </c>
      <c r="J68" s="23">
        <f t="shared" si="24"/>
        <v>52.018598124999997</v>
      </c>
      <c r="K68" s="23">
        <f t="shared" si="24"/>
        <v>41.229090470999999</v>
      </c>
      <c r="L68" s="23">
        <f t="shared" si="24"/>
        <v>27.049173206999999</v>
      </c>
      <c r="M68" s="13"/>
    </row>
    <row r="69" spans="1:13" ht="14.4" hidden="1" customHeight="1" outlineLevel="3" x14ac:dyDescent="0.3">
      <c r="A69" s="22" t="s">
        <v>4</v>
      </c>
      <c r="B69" s="23">
        <v>160.51383113541999</v>
      </c>
      <c r="C69" s="23">
        <v>117.55902861049999</v>
      </c>
      <c r="D69" s="23">
        <v>87.866306624900005</v>
      </c>
      <c r="E69" s="23">
        <v>82.846356534899996</v>
      </c>
      <c r="F69" s="23">
        <v>78.2840071177</v>
      </c>
      <c r="G69" s="23">
        <v>73.515560566600001</v>
      </c>
      <c r="H69" s="23">
        <v>66.982962584199996</v>
      </c>
      <c r="I69" s="23">
        <v>60.217035170599999</v>
      </c>
      <c r="J69" s="23">
        <v>52.018598124999997</v>
      </c>
      <c r="K69" s="23">
        <v>41.229090470999999</v>
      </c>
      <c r="L69" s="23">
        <v>27.049173206999999</v>
      </c>
      <c r="M69" s="13"/>
    </row>
    <row r="70" spans="1:13" ht="14.4" hidden="1" customHeight="1" outlineLevel="3" x14ac:dyDescent="0.3">
      <c r="A70" s="22" t="s">
        <v>8</v>
      </c>
      <c r="B70" s="23">
        <v>0.15368299999999999</v>
      </c>
      <c r="C70" s="23"/>
      <c r="D70" s="23"/>
      <c r="E70" s="23"/>
      <c r="F70" s="23"/>
      <c r="G70" s="23"/>
      <c r="H70" s="23"/>
      <c r="I70" s="23"/>
      <c r="J70" s="23"/>
      <c r="K70" s="23"/>
      <c r="L70" s="23"/>
      <c r="M70" s="13"/>
    </row>
    <row r="71" spans="1:13" outlineLevel="1" x14ac:dyDescent="0.3">
      <c r="A71" s="11" t="s">
        <v>9</v>
      </c>
      <c r="B71" s="12">
        <f t="shared" ref="B71:L71" si="25">B72+B74</f>
        <v>274.06701328372998</v>
      </c>
      <c r="C71" s="12">
        <f t="shared" si="25"/>
        <v>289.65553152247998</v>
      </c>
      <c r="D71" s="12">
        <f t="shared" si="25"/>
        <v>52.050053522479999</v>
      </c>
      <c r="E71" s="12">
        <f t="shared" si="25"/>
        <v>58.191050511589999</v>
      </c>
      <c r="F71" s="12">
        <f t="shared" si="25"/>
        <v>58.030951522480002</v>
      </c>
      <c r="G71" s="12">
        <f t="shared" si="25"/>
        <v>52.980116522480003</v>
      </c>
      <c r="H71" s="12">
        <f t="shared" si="25"/>
        <v>52.22999652248</v>
      </c>
      <c r="I71" s="12">
        <f t="shared" si="25"/>
        <v>64.069996522980006</v>
      </c>
      <c r="J71" s="12">
        <f t="shared" si="25"/>
        <v>83.921043999999995</v>
      </c>
      <c r="K71" s="12">
        <f t="shared" si="25"/>
        <v>132.09774400000001</v>
      </c>
      <c r="L71" s="12">
        <f t="shared" si="25"/>
        <v>27.097743999999999</v>
      </c>
      <c r="M71" s="18"/>
    </row>
    <row r="72" spans="1:13" outlineLevel="2" collapsed="1" x14ac:dyDescent="0.3">
      <c r="A72" s="21" t="s">
        <v>3</v>
      </c>
      <c r="B72" s="23">
        <f t="shared" ref="B72:L72" si="26">SUM(B73:B73)</f>
        <v>0.13225252248</v>
      </c>
      <c r="C72" s="23">
        <f t="shared" si="26"/>
        <v>0.13225252248</v>
      </c>
      <c r="D72" s="23">
        <f t="shared" si="26"/>
        <v>0.13225252248</v>
      </c>
      <c r="E72" s="23">
        <f t="shared" si="26"/>
        <v>0.13225252248</v>
      </c>
      <c r="F72" s="23">
        <f t="shared" si="26"/>
        <v>0.13225252248</v>
      </c>
      <c r="G72" s="23">
        <f t="shared" si="26"/>
        <v>0.13225252248</v>
      </c>
      <c r="H72" s="23">
        <f t="shared" si="26"/>
        <v>0.13225252248</v>
      </c>
      <c r="I72" s="23">
        <f t="shared" si="26"/>
        <v>0.13225252298000001</v>
      </c>
      <c r="J72" s="23">
        <f t="shared" si="26"/>
        <v>0</v>
      </c>
      <c r="K72" s="23">
        <f t="shared" si="26"/>
        <v>0</v>
      </c>
      <c r="L72" s="23">
        <f t="shared" si="26"/>
        <v>0</v>
      </c>
      <c r="M72" s="13"/>
    </row>
    <row r="73" spans="1:13" ht="14.4" hidden="1" customHeight="1" outlineLevel="3" x14ac:dyDescent="0.3">
      <c r="A73" s="22" t="s">
        <v>4</v>
      </c>
      <c r="B73" s="23">
        <v>0.13225252248</v>
      </c>
      <c r="C73" s="23">
        <v>0.13225252248</v>
      </c>
      <c r="D73" s="23">
        <v>0.13225252248</v>
      </c>
      <c r="E73" s="23">
        <v>0.13225252248</v>
      </c>
      <c r="F73" s="23">
        <v>0.13225252248</v>
      </c>
      <c r="G73" s="23">
        <v>0.13225252248</v>
      </c>
      <c r="H73" s="23">
        <v>0.13225252248</v>
      </c>
      <c r="I73" s="23">
        <v>0.13225252298000001</v>
      </c>
      <c r="J73" s="23"/>
      <c r="K73" s="23"/>
      <c r="L73" s="23"/>
      <c r="M73" s="13"/>
    </row>
    <row r="74" spans="1:13" outlineLevel="2" collapsed="1" x14ac:dyDescent="0.3">
      <c r="A74" s="21" t="s">
        <v>6</v>
      </c>
      <c r="B74" s="23">
        <f t="shared" ref="B74:L74" si="27">SUM(B75:B76)</f>
        <v>273.93476076125</v>
      </c>
      <c r="C74" s="23">
        <f t="shared" si="27"/>
        <v>289.523279</v>
      </c>
      <c r="D74" s="23">
        <f t="shared" si="27"/>
        <v>51.917800999999997</v>
      </c>
      <c r="E74" s="23">
        <f t="shared" si="27"/>
        <v>58.058797989109998</v>
      </c>
      <c r="F74" s="23">
        <f t="shared" si="27"/>
        <v>57.898699000000001</v>
      </c>
      <c r="G74" s="23">
        <f t="shared" si="27"/>
        <v>52.847864000000001</v>
      </c>
      <c r="H74" s="23">
        <f t="shared" si="27"/>
        <v>52.097743999999999</v>
      </c>
      <c r="I74" s="23">
        <f t="shared" si="27"/>
        <v>63.937744000000002</v>
      </c>
      <c r="J74" s="23">
        <f t="shared" si="27"/>
        <v>83.921043999999995</v>
      </c>
      <c r="K74" s="23">
        <f t="shared" si="27"/>
        <v>132.09774400000001</v>
      </c>
      <c r="L74" s="23">
        <f t="shared" si="27"/>
        <v>27.097743999999999</v>
      </c>
      <c r="M74" s="13"/>
    </row>
    <row r="75" spans="1:13" ht="14.4" hidden="1" customHeight="1" outlineLevel="3" x14ac:dyDescent="0.3">
      <c r="A75" s="22" t="s">
        <v>4</v>
      </c>
      <c r="B75" s="23">
        <v>264.11476076125001</v>
      </c>
      <c r="C75" s="23">
        <v>289.523279</v>
      </c>
      <c r="D75" s="23">
        <v>51.917800999999997</v>
      </c>
      <c r="E75" s="23">
        <v>58.058797989109998</v>
      </c>
      <c r="F75" s="23">
        <v>57.898699000000001</v>
      </c>
      <c r="G75" s="23">
        <v>52.847864000000001</v>
      </c>
      <c r="H75" s="23">
        <v>52.097743999999999</v>
      </c>
      <c r="I75" s="23">
        <v>63.937744000000002</v>
      </c>
      <c r="J75" s="23">
        <v>83.921043999999995</v>
      </c>
      <c r="K75" s="23">
        <v>132.09774400000001</v>
      </c>
      <c r="L75" s="23">
        <v>27.097743999999999</v>
      </c>
      <c r="M75" s="13"/>
    </row>
    <row r="76" spans="1:13" ht="14.4" hidden="1" customHeight="1" outlineLevel="3" x14ac:dyDescent="0.3">
      <c r="A76" s="22" t="s">
        <v>8</v>
      </c>
      <c r="B76" s="23">
        <v>9.82</v>
      </c>
      <c r="C76" s="23"/>
      <c r="D76" s="23"/>
      <c r="E76" s="23"/>
      <c r="F76" s="23"/>
      <c r="G76" s="23"/>
      <c r="H76" s="23"/>
      <c r="I76" s="23"/>
      <c r="J76" s="23"/>
      <c r="K76" s="23"/>
      <c r="L76" s="23"/>
      <c r="M76" s="13"/>
    </row>
    <row r="77" spans="1:13" x14ac:dyDescent="0.3">
      <c r="A77" s="9" t="s">
        <v>10</v>
      </c>
      <c r="B77" s="10">
        <f t="shared" ref="B77:L77" si="28">B78+B99</f>
        <v>337.30907019577995</v>
      </c>
      <c r="C77" s="10">
        <f t="shared" si="28"/>
        <v>499.91109434448992</v>
      </c>
      <c r="D77" s="10">
        <f t="shared" si="28"/>
        <v>456.01673823344004</v>
      </c>
      <c r="E77" s="10">
        <f t="shared" si="28"/>
        <v>442.66999704466997</v>
      </c>
      <c r="F77" s="10">
        <f t="shared" si="28"/>
        <v>395.01397570386001</v>
      </c>
      <c r="G77" s="10">
        <f t="shared" si="28"/>
        <v>300.84910029641003</v>
      </c>
      <c r="H77" s="10">
        <f t="shared" si="28"/>
        <v>533.36114838297999</v>
      </c>
      <c r="I77" s="10">
        <f t="shared" si="28"/>
        <v>521.39916106320004</v>
      </c>
      <c r="J77" s="10">
        <f t="shared" si="28"/>
        <v>452.89577564507999</v>
      </c>
      <c r="K77" s="10">
        <f t="shared" si="28"/>
        <v>263.65181950570997</v>
      </c>
      <c r="L77" s="10">
        <f t="shared" si="28"/>
        <v>222.91059177015998</v>
      </c>
      <c r="M77" s="18"/>
    </row>
    <row r="78" spans="1:13" outlineLevel="1" x14ac:dyDescent="0.3">
      <c r="A78" s="11" t="s">
        <v>2</v>
      </c>
      <c r="B78" s="12">
        <f t="shared" ref="B78:L78" si="29">B79+B83+B87+B93</f>
        <v>188.32046534788998</v>
      </c>
      <c r="C78" s="12">
        <f t="shared" si="29"/>
        <v>190.52297303079996</v>
      </c>
      <c r="D78" s="12">
        <f t="shared" si="29"/>
        <v>162.8596099369</v>
      </c>
      <c r="E78" s="12">
        <f t="shared" si="29"/>
        <v>135.95138025893999</v>
      </c>
      <c r="F78" s="12">
        <f t="shared" si="29"/>
        <v>124.50436747146999</v>
      </c>
      <c r="G78" s="12">
        <f t="shared" si="29"/>
        <v>115.15923741891</v>
      </c>
      <c r="H78" s="12">
        <f t="shared" si="29"/>
        <v>117.15621144495</v>
      </c>
      <c r="I78" s="12">
        <f t="shared" si="29"/>
        <v>93.648943026839987</v>
      </c>
      <c r="J78" s="12">
        <f t="shared" si="29"/>
        <v>73.734821098970002</v>
      </c>
      <c r="K78" s="12">
        <f t="shared" si="29"/>
        <v>59.913153007979993</v>
      </c>
      <c r="L78" s="12">
        <f t="shared" si="29"/>
        <v>56.505423552889994</v>
      </c>
      <c r="M78" s="18"/>
    </row>
    <row r="79" spans="1:13" outlineLevel="2" collapsed="1" x14ac:dyDescent="0.3">
      <c r="A79" s="21" t="s">
        <v>11</v>
      </c>
      <c r="B79" s="23">
        <f t="shared" ref="B79:L79" si="30">SUM(B80:B82)</f>
        <v>48.770176919369995</v>
      </c>
      <c r="C79" s="23">
        <f t="shared" si="30"/>
        <v>48.263094274799997</v>
      </c>
      <c r="D79" s="23">
        <f t="shared" si="30"/>
        <v>41.523254979880001</v>
      </c>
      <c r="E79" s="23">
        <f t="shared" si="30"/>
        <v>35.87319328377</v>
      </c>
      <c r="F79" s="23">
        <f t="shared" si="30"/>
        <v>32.775081829759998</v>
      </c>
      <c r="G79" s="23">
        <f t="shared" si="30"/>
        <v>32.047673316309996</v>
      </c>
      <c r="H79" s="23">
        <f t="shared" si="30"/>
        <v>40.433301034680007</v>
      </c>
      <c r="I79" s="23">
        <f t="shared" si="30"/>
        <v>22.902288970160001</v>
      </c>
      <c r="J79" s="23">
        <f t="shared" si="30"/>
        <v>7.9550497448700002</v>
      </c>
      <c r="K79" s="23">
        <f t="shared" si="30"/>
        <v>1.01965771874</v>
      </c>
      <c r="L79" s="23">
        <f t="shared" si="30"/>
        <v>0.88743614006000004</v>
      </c>
      <c r="M79" s="13"/>
    </row>
    <row r="80" spans="1:13" ht="14.4" hidden="1" customHeight="1" outlineLevel="3" x14ac:dyDescent="0.3">
      <c r="A80" s="22" t="s">
        <v>7</v>
      </c>
      <c r="B80" s="23">
        <v>0.37320437282000002</v>
      </c>
      <c r="C80" s="23">
        <v>0.12192066241000001</v>
      </c>
      <c r="D80" s="23">
        <v>5.0999560889999997E-2</v>
      </c>
      <c r="E80" s="23">
        <v>2.3990746930000001E-2</v>
      </c>
      <c r="F80" s="23">
        <v>6.4911243400000004E-3</v>
      </c>
      <c r="G80" s="23">
        <v>3.61015758E-3</v>
      </c>
      <c r="H80" s="23">
        <v>1.5464030799999999E-3</v>
      </c>
      <c r="I80" s="23"/>
      <c r="J80" s="23"/>
      <c r="K80" s="23"/>
      <c r="L80" s="23"/>
      <c r="M80" s="13"/>
    </row>
    <row r="81" spans="1:13" ht="14.4" hidden="1" customHeight="1" outlineLevel="3" x14ac:dyDescent="0.3">
      <c r="A81" s="22" t="s">
        <v>12</v>
      </c>
      <c r="B81" s="23">
        <v>2.1640058463299998</v>
      </c>
      <c r="C81" s="23">
        <v>2.1786693538200002</v>
      </c>
      <c r="D81" s="23">
        <v>1.91687346349</v>
      </c>
      <c r="E81" s="23">
        <v>1.8720902798500001</v>
      </c>
      <c r="F81" s="23">
        <v>1.8363052823399999</v>
      </c>
      <c r="G81" s="23">
        <v>1.6924776215699999</v>
      </c>
      <c r="H81" s="23">
        <v>1.5266601849200001</v>
      </c>
      <c r="I81" s="23">
        <v>1.35111139212</v>
      </c>
      <c r="J81" s="23">
        <v>1.1901945453</v>
      </c>
      <c r="K81" s="23">
        <v>1.01965771874</v>
      </c>
      <c r="L81" s="23">
        <v>0.88743614006000004</v>
      </c>
      <c r="M81" s="13"/>
    </row>
    <row r="82" spans="1:13" ht="14.4" hidden="1" customHeight="1" outlineLevel="3" x14ac:dyDescent="0.3">
      <c r="A82" s="22" t="s">
        <v>8</v>
      </c>
      <c r="B82" s="23">
        <v>46.232966700219997</v>
      </c>
      <c r="C82" s="23">
        <v>45.96250425857</v>
      </c>
      <c r="D82" s="23">
        <v>39.555381955500003</v>
      </c>
      <c r="E82" s="23">
        <v>33.977112256989997</v>
      </c>
      <c r="F82" s="23">
        <v>30.93228542308</v>
      </c>
      <c r="G82" s="23">
        <v>30.351585537159998</v>
      </c>
      <c r="H82" s="23">
        <v>38.905094446680003</v>
      </c>
      <c r="I82" s="23">
        <v>21.551177578040001</v>
      </c>
      <c r="J82" s="23">
        <v>6.7648551995700004</v>
      </c>
      <c r="K82" s="23"/>
      <c r="L82" s="23"/>
      <c r="M82" s="13"/>
    </row>
    <row r="83" spans="1:13" ht="14.4" customHeight="1" outlineLevel="2" collapsed="1" x14ac:dyDescent="0.3">
      <c r="A83" s="21" t="s">
        <v>13</v>
      </c>
      <c r="B83" s="23">
        <f t="shared" ref="B83:L83" si="31">SUM(B84:B86)</f>
        <v>134.05072847965999</v>
      </c>
      <c r="C83" s="23">
        <f t="shared" si="31"/>
        <v>135.13510508388998</v>
      </c>
      <c r="D83" s="23">
        <f t="shared" si="31"/>
        <v>117.29938983999</v>
      </c>
      <c r="E83" s="23">
        <f t="shared" si="31"/>
        <v>96.817149212009994</v>
      </c>
      <c r="F83" s="23">
        <f t="shared" si="31"/>
        <v>87.31014823196</v>
      </c>
      <c r="G83" s="23">
        <f t="shared" si="31"/>
        <v>80.617721728770007</v>
      </c>
      <c r="H83" s="23">
        <f t="shared" si="31"/>
        <v>74.61827175066</v>
      </c>
      <c r="I83" s="23">
        <f t="shared" si="31"/>
        <v>68.850661125919999</v>
      </c>
      <c r="J83" s="23">
        <f t="shared" si="31"/>
        <v>64.006172536320008</v>
      </c>
      <c r="K83" s="23">
        <f t="shared" si="31"/>
        <v>58.610422318079998</v>
      </c>
      <c r="L83" s="23">
        <f t="shared" si="31"/>
        <v>55.376188467429998</v>
      </c>
      <c r="M83" s="13"/>
    </row>
    <row r="84" spans="1:13" ht="14.4" hidden="1" customHeight="1" outlineLevel="3" x14ac:dyDescent="0.3">
      <c r="A84" s="22" t="s">
        <v>7</v>
      </c>
      <c r="B84" s="23">
        <v>20.893756046490001</v>
      </c>
      <c r="C84" s="23">
        <v>20.74126503275</v>
      </c>
      <c r="D84" s="23">
        <v>17.344374155530002</v>
      </c>
      <c r="E84" s="23">
        <v>15.36006853806</v>
      </c>
      <c r="F84" s="23">
        <v>13.42598929923</v>
      </c>
      <c r="G84" s="23">
        <v>12.757754750189999</v>
      </c>
      <c r="H84" s="23">
        <v>12.144005344289999</v>
      </c>
      <c r="I84" s="23">
        <v>11.86431553587</v>
      </c>
      <c r="J84" s="23">
        <v>12.011046341109999</v>
      </c>
      <c r="K84" s="23">
        <v>11.55452548311</v>
      </c>
      <c r="L84" s="23">
        <v>10.90463102685</v>
      </c>
      <c r="M84" s="13"/>
    </row>
    <row r="85" spans="1:13" hidden="1" outlineLevel="3" collapsed="1" x14ac:dyDescent="0.3">
      <c r="A85" s="22" t="s">
        <v>8</v>
      </c>
      <c r="B85" s="23">
        <v>61.155541299009997</v>
      </c>
      <c r="C85" s="23">
        <v>61.209262207279998</v>
      </c>
      <c r="D85" s="23">
        <v>53.349508661839998</v>
      </c>
      <c r="E85" s="23">
        <v>51.520240098999999</v>
      </c>
      <c r="F85" s="23">
        <v>50.163234488710003</v>
      </c>
      <c r="G85" s="23">
        <v>48.54551700687</v>
      </c>
      <c r="H85" s="23">
        <v>47.270595854029999</v>
      </c>
      <c r="I85" s="23">
        <v>45.062504750259997</v>
      </c>
      <c r="J85" s="23">
        <v>42.937276140500003</v>
      </c>
      <c r="K85" s="23">
        <v>40.228746195550002</v>
      </c>
      <c r="L85" s="23">
        <v>37.641339167529999</v>
      </c>
      <c r="M85" s="13"/>
    </row>
    <row r="86" spans="1:13" ht="14.4" hidden="1" customHeight="1" outlineLevel="3" x14ac:dyDescent="0.3">
      <c r="A86" s="22" t="s">
        <v>14</v>
      </c>
      <c r="B86" s="23">
        <v>52.001431134160001</v>
      </c>
      <c r="C86" s="23">
        <v>53.184577843859998</v>
      </c>
      <c r="D86" s="23">
        <v>46.605507022620003</v>
      </c>
      <c r="E86" s="23">
        <v>29.936840574950001</v>
      </c>
      <c r="F86" s="23">
        <v>23.72092444402</v>
      </c>
      <c r="G86" s="23">
        <v>19.314449971710001</v>
      </c>
      <c r="H86" s="23">
        <v>15.20367055234</v>
      </c>
      <c r="I86" s="23">
        <v>11.92384083979</v>
      </c>
      <c r="J86" s="23">
        <v>9.0578500547100003</v>
      </c>
      <c r="K86" s="23">
        <v>6.8271506394200001</v>
      </c>
      <c r="L86" s="23">
        <v>6.8302182730499998</v>
      </c>
      <c r="M86" s="13"/>
    </row>
    <row r="87" spans="1:13" ht="14.4" customHeight="1" outlineLevel="2" collapsed="1" x14ac:dyDescent="0.3">
      <c r="A87" s="21" t="s">
        <v>15</v>
      </c>
      <c r="B87" s="23">
        <f t="shared" ref="B87:L87" si="32">SUM(B88:B92)</f>
        <v>4.5919178014799993</v>
      </c>
      <c r="C87" s="23">
        <f t="shared" si="32"/>
        <v>6.1885508596099985</v>
      </c>
      <c r="D87" s="23">
        <f t="shared" si="32"/>
        <v>3.9893210970900004</v>
      </c>
      <c r="E87" s="23">
        <f t="shared" si="32"/>
        <v>3.2190481432199993</v>
      </c>
      <c r="F87" s="23">
        <f t="shared" si="32"/>
        <v>4.3782918246999998</v>
      </c>
      <c r="G87" s="23">
        <f t="shared" si="32"/>
        <v>2.45326242878</v>
      </c>
      <c r="H87" s="23">
        <f t="shared" si="32"/>
        <v>2.0669532745599999</v>
      </c>
      <c r="I87" s="23">
        <f t="shared" si="32"/>
        <v>1.8602539308200001</v>
      </c>
      <c r="J87" s="23">
        <f t="shared" si="32"/>
        <v>1.7379320677300001</v>
      </c>
      <c r="K87" s="23">
        <f t="shared" si="32"/>
        <v>0.24856553361</v>
      </c>
      <c r="L87" s="23">
        <f t="shared" si="32"/>
        <v>0.20767794535</v>
      </c>
      <c r="M87" s="13"/>
    </row>
    <row r="88" spans="1:13" ht="14.4" hidden="1" customHeight="1" outlineLevel="3" x14ac:dyDescent="0.3">
      <c r="A88" s="22" t="s">
        <v>16</v>
      </c>
      <c r="B88" s="23">
        <v>1.8088864474299999</v>
      </c>
      <c r="C88" s="23">
        <v>3.5755592591499998</v>
      </c>
      <c r="D88" s="23">
        <v>1.86635983557</v>
      </c>
      <c r="E88" s="23">
        <v>1.3230403741100001</v>
      </c>
      <c r="F88" s="23">
        <v>1.84734793031</v>
      </c>
      <c r="G88" s="23">
        <v>0.76465849135999997</v>
      </c>
      <c r="H88" s="23">
        <v>0.48588787594999999</v>
      </c>
      <c r="I88" s="23">
        <v>0.39167447943</v>
      </c>
      <c r="J88" s="23">
        <v>0.36833182764</v>
      </c>
      <c r="K88" s="23"/>
      <c r="L88" s="23"/>
      <c r="M88" s="13"/>
    </row>
    <row r="89" spans="1:13" hidden="1" outlineLevel="3" collapsed="1" x14ac:dyDescent="0.3">
      <c r="A89" s="22" t="s">
        <v>7</v>
      </c>
      <c r="B89" s="23">
        <v>1.4867313577000001</v>
      </c>
      <c r="C89" s="23">
        <v>1.3082607884899999</v>
      </c>
      <c r="D89" s="23">
        <v>0.97765133961999995</v>
      </c>
      <c r="E89" s="23">
        <v>0.78112885973000001</v>
      </c>
      <c r="F89" s="23">
        <v>0.91479681703000004</v>
      </c>
      <c r="G89" s="23">
        <v>0.76783780684000003</v>
      </c>
      <c r="H89" s="23">
        <v>0.70856729032999999</v>
      </c>
      <c r="I89" s="23">
        <v>0.64646156836000002</v>
      </c>
      <c r="J89" s="23">
        <v>0.58797494529000005</v>
      </c>
      <c r="K89" s="23">
        <v>5.1333768719999999E-2</v>
      </c>
      <c r="L89" s="23">
        <v>2.4869546780000001E-2</v>
      </c>
      <c r="M89" s="13"/>
    </row>
    <row r="90" spans="1:13" ht="14.4" hidden="1" customHeight="1" outlineLevel="3" x14ac:dyDescent="0.3">
      <c r="A90" s="22" t="s">
        <v>12</v>
      </c>
      <c r="B90" s="23">
        <v>1.070427119E-2</v>
      </c>
      <c r="C90" s="23">
        <v>8.1217028599999998E-3</v>
      </c>
      <c r="D90" s="23">
        <v>4.6138930599999997E-3</v>
      </c>
      <c r="E90" s="23">
        <v>1.97738291E-3</v>
      </c>
      <c r="F90" s="23">
        <v>0.10135527098</v>
      </c>
      <c r="G90" s="23">
        <v>1.341632664E-2</v>
      </c>
      <c r="H90" s="23">
        <v>9.8379858699999996E-3</v>
      </c>
      <c r="I90" s="23">
        <v>6.2615932400000001E-3</v>
      </c>
      <c r="J90" s="23">
        <v>2.67640244E-3</v>
      </c>
      <c r="K90" s="23"/>
      <c r="L90" s="23"/>
      <c r="M90" s="13"/>
    </row>
    <row r="91" spans="1:13" ht="14.4" hidden="1" customHeight="1" outlineLevel="3" x14ac:dyDescent="0.3">
      <c r="A91" s="22" t="s">
        <v>17</v>
      </c>
      <c r="B91" s="23">
        <v>0.40735478444000001</v>
      </c>
      <c r="C91" s="23">
        <v>0.3980732313</v>
      </c>
      <c r="D91" s="23">
        <v>0.33879038344000001</v>
      </c>
      <c r="E91" s="23">
        <v>0.31955040501999998</v>
      </c>
      <c r="F91" s="23">
        <v>0.49395351715000002</v>
      </c>
      <c r="G91" s="23">
        <v>0.46313752314000001</v>
      </c>
      <c r="H91" s="23">
        <v>0.43316128309000002</v>
      </c>
      <c r="I91" s="23">
        <v>0.40288218465999998</v>
      </c>
      <c r="J91" s="23">
        <v>0.3787687756</v>
      </c>
      <c r="K91" s="23">
        <v>0.17272452423000001</v>
      </c>
      <c r="L91" s="23">
        <v>0.16139689899000001</v>
      </c>
      <c r="M91" s="13"/>
    </row>
    <row r="92" spans="1:13" ht="14.4" hidden="1" customHeight="1" outlineLevel="3" x14ac:dyDescent="0.3">
      <c r="A92" s="22" t="s">
        <v>8</v>
      </c>
      <c r="B92" s="23">
        <v>0.87824094072000003</v>
      </c>
      <c r="C92" s="23">
        <v>0.89853587780999999</v>
      </c>
      <c r="D92" s="23">
        <v>0.80190564539999998</v>
      </c>
      <c r="E92" s="23">
        <v>0.79335112144999997</v>
      </c>
      <c r="F92" s="23">
        <v>1.0208382892300001</v>
      </c>
      <c r="G92" s="23">
        <v>0.44421228080000003</v>
      </c>
      <c r="H92" s="23">
        <v>0.42949883931999999</v>
      </c>
      <c r="I92" s="23">
        <v>0.41297410512999999</v>
      </c>
      <c r="J92" s="23">
        <v>0.40018011675999998</v>
      </c>
      <c r="K92" s="23">
        <v>2.4507240659999999E-2</v>
      </c>
      <c r="L92" s="23">
        <v>2.141149958E-2</v>
      </c>
      <c r="M92" s="13"/>
    </row>
    <row r="93" spans="1:13" ht="14.4" customHeight="1" outlineLevel="2" collapsed="1" x14ac:dyDescent="0.3">
      <c r="A93" s="21" t="s">
        <v>5</v>
      </c>
      <c r="B93" s="23">
        <f t="shared" ref="B93:L93" si="33">SUM(B94:B98)</f>
        <v>0.90764214738000004</v>
      </c>
      <c r="C93" s="23">
        <f t="shared" si="33"/>
        <v>0.93622281250000006</v>
      </c>
      <c r="D93" s="23">
        <f t="shared" si="33"/>
        <v>4.7644019939999997E-2</v>
      </c>
      <c r="E93" s="23">
        <f t="shared" si="33"/>
        <v>4.198961994E-2</v>
      </c>
      <c r="F93" s="23">
        <f t="shared" si="33"/>
        <v>4.0845585049999994E-2</v>
      </c>
      <c r="G93" s="23">
        <f t="shared" si="33"/>
        <v>4.0579945049999996E-2</v>
      </c>
      <c r="H93" s="23">
        <f t="shared" si="33"/>
        <v>3.7685385050000006E-2</v>
      </c>
      <c r="I93" s="23">
        <f t="shared" si="33"/>
        <v>3.5738999940000002E-2</v>
      </c>
      <c r="J93" s="23">
        <f t="shared" si="33"/>
        <v>3.5666750050000001E-2</v>
      </c>
      <c r="K93" s="23">
        <f t="shared" si="33"/>
        <v>3.4507437550000006E-2</v>
      </c>
      <c r="L93" s="23">
        <f t="shared" si="33"/>
        <v>3.4121000050000003E-2</v>
      </c>
      <c r="M93" s="13"/>
    </row>
    <row r="94" spans="1:13" ht="14.4" hidden="1" customHeight="1" outlineLevel="3" x14ac:dyDescent="0.3">
      <c r="A94" s="22" t="s">
        <v>7</v>
      </c>
      <c r="B94" s="23">
        <v>1.1675980000000001E-2</v>
      </c>
      <c r="C94" s="23">
        <v>4.9255050000000002E-3</v>
      </c>
      <c r="D94" s="23">
        <v>3.7027200000000001E-3</v>
      </c>
      <c r="E94" s="23">
        <v>3.7027200000000001E-3</v>
      </c>
      <c r="F94" s="23">
        <v>2.39076E-3</v>
      </c>
      <c r="G94" s="23">
        <v>2.1251199999999999E-3</v>
      </c>
      <c r="H94" s="23">
        <v>1.0625599999999999E-3</v>
      </c>
      <c r="I94" s="23"/>
      <c r="J94" s="23"/>
      <c r="K94" s="23"/>
      <c r="L94" s="23"/>
      <c r="M94" s="13"/>
    </row>
    <row r="95" spans="1:13" hidden="1" outlineLevel="3" collapsed="1" x14ac:dyDescent="0.3">
      <c r="A95" s="22" t="s">
        <v>12</v>
      </c>
      <c r="B95" s="23">
        <v>1.657125E-3</v>
      </c>
      <c r="C95" s="23">
        <v>1.711125E-3</v>
      </c>
      <c r="D95" s="23">
        <v>1.539E-3</v>
      </c>
      <c r="E95" s="23">
        <v>1.539E-3</v>
      </c>
      <c r="F95" s="23">
        <v>1.54575E-3</v>
      </c>
      <c r="G95" s="23">
        <v>1.54575E-3</v>
      </c>
      <c r="H95" s="23">
        <v>1.54575E-3</v>
      </c>
      <c r="I95" s="23">
        <v>1.539E-3</v>
      </c>
      <c r="J95" s="23">
        <v>1.54575E-3</v>
      </c>
      <c r="K95" s="23">
        <v>3.8643750000000001E-4</v>
      </c>
      <c r="L95" s="23"/>
      <c r="M95" s="13"/>
    </row>
    <row r="96" spans="1:13" ht="14.4" hidden="1" customHeight="1" outlineLevel="3" x14ac:dyDescent="0.3">
      <c r="A96" s="22" t="s">
        <v>17</v>
      </c>
      <c r="B96" s="23">
        <v>6.3829999999999996E-4</v>
      </c>
      <c r="C96" s="23">
        <v>6.5910000000000003E-4</v>
      </c>
      <c r="D96" s="23"/>
      <c r="E96" s="23"/>
      <c r="F96" s="23"/>
      <c r="G96" s="23"/>
      <c r="H96" s="23"/>
      <c r="I96" s="23"/>
      <c r="J96" s="23"/>
      <c r="K96" s="23"/>
      <c r="L96" s="23"/>
      <c r="M96" s="13"/>
    </row>
    <row r="97" spans="1:13" ht="14.4" hidden="1" customHeight="1" outlineLevel="3" x14ac:dyDescent="0.3">
      <c r="A97" s="22" t="s">
        <v>4</v>
      </c>
      <c r="B97" s="23">
        <v>7.7798800000000001E-6</v>
      </c>
      <c r="C97" s="23">
        <v>8.0199999999999994E-6</v>
      </c>
      <c r="D97" s="23"/>
      <c r="E97" s="23"/>
      <c r="F97" s="23"/>
      <c r="G97" s="23"/>
      <c r="H97" s="23"/>
      <c r="I97" s="23"/>
      <c r="J97" s="23"/>
      <c r="K97" s="23"/>
      <c r="L97" s="23"/>
      <c r="M97" s="13"/>
    </row>
    <row r="98" spans="1:13" ht="14.4" hidden="1" customHeight="1" outlineLevel="3" x14ac:dyDescent="0.3">
      <c r="A98" s="22" t="s">
        <v>8</v>
      </c>
      <c r="B98" s="23">
        <v>0.89366296249999999</v>
      </c>
      <c r="C98" s="23">
        <v>0.9289190625</v>
      </c>
      <c r="D98" s="23">
        <v>4.2402299939999999E-2</v>
      </c>
      <c r="E98" s="23">
        <v>3.6747899940000002E-2</v>
      </c>
      <c r="F98" s="23">
        <v>3.6909075049999997E-2</v>
      </c>
      <c r="G98" s="23">
        <v>3.6909075049999997E-2</v>
      </c>
      <c r="H98" s="23">
        <v>3.5077075050000003E-2</v>
      </c>
      <c r="I98" s="23">
        <v>3.4199999940000003E-2</v>
      </c>
      <c r="J98" s="23">
        <v>3.4121000050000003E-2</v>
      </c>
      <c r="K98" s="23">
        <v>3.4121000050000003E-2</v>
      </c>
      <c r="L98" s="23">
        <v>3.4121000050000003E-2</v>
      </c>
      <c r="M98" s="13"/>
    </row>
    <row r="99" spans="1:13" outlineLevel="1" x14ac:dyDescent="0.3">
      <c r="A99" s="11" t="s">
        <v>9</v>
      </c>
      <c r="B99" s="12">
        <f t="shared" ref="B99:L99" si="34">B100+B104+B108</f>
        <v>148.98860484788997</v>
      </c>
      <c r="C99" s="12">
        <f t="shared" si="34"/>
        <v>309.38812131368996</v>
      </c>
      <c r="D99" s="12">
        <f t="shared" si="34"/>
        <v>293.15712829654001</v>
      </c>
      <c r="E99" s="12">
        <f t="shared" si="34"/>
        <v>306.71861678572998</v>
      </c>
      <c r="F99" s="12">
        <f t="shared" si="34"/>
        <v>270.50960823239001</v>
      </c>
      <c r="G99" s="12">
        <f t="shared" si="34"/>
        <v>185.68986287750002</v>
      </c>
      <c r="H99" s="12">
        <f t="shared" si="34"/>
        <v>416.20493693803002</v>
      </c>
      <c r="I99" s="12">
        <f t="shared" si="34"/>
        <v>427.75021803636002</v>
      </c>
      <c r="J99" s="12">
        <f t="shared" si="34"/>
        <v>379.16095454611002</v>
      </c>
      <c r="K99" s="12">
        <f t="shared" si="34"/>
        <v>203.73866649772998</v>
      </c>
      <c r="L99" s="12">
        <f t="shared" si="34"/>
        <v>166.40516821726999</v>
      </c>
      <c r="M99" s="18"/>
    </row>
    <row r="100" spans="1:13" outlineLevel="2" collapsed="1" x14ac:dyDescent="0.3">
      <c r="A100" s="21" t="s">
        <v>11</v>
      </c>
      <c r="B100" s="23">
        <f t="shared" ref="B100:L100" si="35">SUM(B101:B103)</f>
        <v>8.1258369997600006</v>
      </c>
      <c r="C100" s="23">
        <f t="shared" si="35"/>
        <v>62.611681122589999</v>
      </c>
      <c r="D100" s="23">
        <f t="shared" si="35"/>
        <v>98.317671172179999</v>
      </c>
      <c r="E100" s="23">
        <f t="shared" si="35"/>
        <v>73.163873357979995</v>
      </c>
      <c r="F100" s="23">
        <f t="shared" si="35"/>
        <v>19.75467856006</v>
      </c>
      <c r="G100" s="23">
        <f t="shared" si="35"/>
        <v>3.6580526409199998</v>
      </c>
      <c r="H100" s="23">
        <f t="shared" si="35"/>
        <v>239.61692375554</v>
      </c>
      <c r="I100" s="23">
        <f t="shared" si="35"/>
        <v>212.10250980282001</v>
      </c>
      <c r="J100" s="23">
        <f t="shared" si="35"/>
        <v>178.16479661659</v>
      </c>
      <c r="K100" s="23">
        <f t="shared" si="35"/>
        <v>3.10421188266</v>
      </c>
      <c r="L100" s="23">
        <f t="shared" si="35"/>
        <v>2.6205602507400001</v>
      </c>
      <c r="M100" s="13"/>
    </row>
    <row r="101" spans="1:13" ht="14.4" hidden="1" customHeight="1" outlineLevel="3" x14ac:dyDescent="0.3">
      <c r="A101" s="22" t="s">
        <v>7</v>
      </c>
      <c r="B101" s="23">
        <v>7.08883721686</v>
      </c>
      <c r="C101" s="23">
        <v>2.3063659330899999</v>
      </c>
      <c r="D101" s="23">
        <v>0.59625996167999995</v>
      </c>
      <c r="E101" s="23">
        <v>0.42870189149999999</v>
      </c>
      <c r="F101" s="23">
        <v>0.14750785639</v>
      </c>
      <c r="G101" s="23">
        <v>7.0189127579999996E-2</v>
      </c>
      <c r="H101" s="23">
        <v>7.0189126510000005E-2</v>
      </c>
      <c r="I101" s="23"/>
      <c r="J101" s="23"/>
      <c r="K101" s="23"/>
      <c r="L101" s="23"/>
      <c r="M101" s="13"/>
    </row>
    <row r="102" spans="1:13" ht="14.4" hidden="1" customHeight="1" outlineLevel="3" x14ac:dyDescent="0.3">
      <c r="A102" s="22" t="s">
        <v>12</v>
      </c>
      <c r="B102" s="23">
        <v>1.0369997828999999</v>
      </c>
      <c r="C102" s="23">
        <v>1.0707920365000001</v>
      </c>
      <c r="D102" s="23">
        <v>0.96307922639999999</v>
      </c>
      <c r="E102" s="23">
        <v>0.96307922639999999</v>
      </c>
      <c r="F102" s="23">
        <v>3.5878635121200002</v>
      </c>
      <c r="G102" s="23">
        <v>3.5878635133399999</v>
      </c>
      <c r="H102" s="23">
        <v>3.58786351458</v>
      </c>
      <c r="I102" s="23">
        <v>3.5721959762400002</v>
      </c>
      <c r="J102" s="23">
        <v>3.58786351458</v>
      </c>
      <c r="K102" s="23">
        <v>3.10421188266</v>
      </c>
      <c r="L102" s="23">
        <v>2.6205602507400001</v>
      </c>
      <c r="M102" s="13"/>
    </row>
    <row r="103" spans="1:13" ht="14.4" hidden="1" customHeight="1" outlineLevel="3" x14ac:dyDescent="0.3">
      <c r="A103" s="22" t="s">
        <v>8</v>
      </c>
      <c r="B103" s="23"/>
      <c r="C103" s="23">
        <v>59.234523152999998</v>
      </c>
      <c r="D103" s="23">
        <v>96.758331984099996</v>
      </c>
      <c r="E103" s="23">
        <v>71.772092240079999</v>
      </c>
      <c r="F103" s="23">
        <v>16.019307191549998</v>
      </c>
      <c r="G103" s="23"/>
      <c r="H103" s="23">
        <v>235.95887111445001</v>
      </c>
      <c r="I103" s="23">
        <v>208.53031382658</v>
      </c>
      <c r="J103" s="23">
        <v>174.57693310201</v>
      </c>
      <c r="K103" s="23"/>
      <c r="L103" s="23"/>
      <c r="M103" s="13"/>
    </row>
    <row r="104" spans="1:13" outlineLevel="2" collapsed="1" x14ac:dyDescent="0.3">
      <c r="A104" s="21" t="s">
        <v>13</v>
      </c>
      <c r="B104" s="23">
        <f t="shared" ref="B104:L104" si="36">SUM(B105:B107)</f>
        <v>100.97240633161999</v>
      </c>
      <c r="C104" s="23">
        <f t="shared" si="36"/>
        <v>197.08584986374001</v>
      </c>
      <c r="D104" s="23">
        <f t="shared" si="36"/>
        <v>148.59746214273</v>
      </c>
      <c r="E104" s="23">
        <f t="shared" si="36"/>
        <v>188.44556612737</v>
      </c>
      <c r="F104" s="23">
        <f t="shared" si="36"/>
        <v>187.85199166924002</v>
      </c>
      <c r="G104" s="23">
        <f t="shared" si="36"/>
        <v>151.05726490451002</v>
      </c>
      <c r="H104" s="23">
        <f t="shared" si="36"/>
        <v>158.19164358175999</v>
      </c>
      <c r="I104" s="23">
        <f t="shared" si="36"/>
        <v>205.44549914000001</v>
      </c>
      <c r="J104" s="23">
        <f t="shared" si="36"/>
        <v>191.64684119782999</v>
      </c>
      <c r="K104" s="23">
        <f t="shared" si="36"/>
        <v>195.04827526536999</v>
      </c>
      <c r="L104" s="23">
        <f t="shared" si="36"/>
        <v>161.99328577071</v>
      </c>
      <c r="M104" s="13"/>
    </row>
    <row r="105" spans="1:13" ht="14.4" hidden="1" customHeight="1" outlineLevel="3" x14ac:dyDescent="0.3">
      <c r="A105" s="22" t="s">
        <v>7</v>
      </c>
      <c r="B105" s="23">
        <v>29.475230545310001</v>
      </c>
      <c r="C105" s="23">
        <v>76.266302979520006</v>
      </c>
      <c r="D105" s="23">
        <v>28.65902237189</v>
      </c>
      <c r="E105" s="23">
        <v>58.750656652250001</v>
      </c>
      <c r="F105" s="23">
        <v>52.740645883920003</v>
      </c>
      <c r="G105" s="23">
        <v>43.119682376199997</v>
      </c>
      <c r="H105" s="23">
        <v>76.202520835830001</v>
      </c>
      <c r="I105" s="23">
        <v>144.95830202617</v>
      </c>
      <c r="J105" s="23">
        <v>137.42670132153</v>
      </c>
      <c r="K105" s="23">
        <v>150.81940682278</v>
      </c>
      <c r="L105" s="23">
        <v>118.92923743665</v>
      </c>
      <c r="M105" s="13"/>
    </row>
    <row r="106" spans="1:13" ht="14.4" hidden="1" customHeight="1" outlineLevel="3" x14ac:dyDescent="0.3">
      <c r="A106" s="22" t="s">
        <v>8</v>
      </c>
      <c r="B106" s="23">
        <v>30.935395736309999</v>
      </c>
      <c r="C106" s="23">
        <v>33.208692287349997</v>
      </c>
      <c r="D106" s="23">
        <v>32.006546592329997</v>
      </c>
      <c r="E106" s="23">
        <v>30.925891418279999</v>
      </c>
      <c r="F106" s="23">
        <v>27.305382422859999</v>
      </c>
      <c r="G106" s="23">
        <v>22.522065535900001</v>
      </c>
      <c r="H106" s="23">
        <v>29.226285400910001</v>
      </c>
      <c r="I106" s="23">
        <v>40.516106820650002</v>
      </c>
      <c r="J106" s="23">
        <v>43.335482969749997</v>
      </c>
      <c r="K106" s="23">
        <v>44.228868442589999</v>
      </c>
      <c r="L106" s="23">
        <v>43.064048334059997</v>
      </c>
      <c r="M106" s="13"/>
    </row>
    <row r="107" spans="1:13" ht="14.4" hidden="1" customHeight="1" outlineLevel="3" x14ac:dyDescent="0.3">
      <c r="A107" s="22" t="s">
        <v>14</v>
      </c>
      <c r="B107" s="23">
        <v>40.561780050000003</v>
      </c>
      <c r="C107" s="23">
        <v>87.610854596869999</v>
      </c>
      <c r="D107" s="23">
        <v>87.931893178509995</v>
      </c>
      <c r="E107" s="23">
        <v>98.769018056839997</v>
      </c>
      <c r="F107" s="23">
        <v>107.80596336246001</v>
      </c>
      <c r="G107" s="23">
        <v>85.415516992410005</v>
      </c>
      <c r="H107" s="23">
        <v>52.762837345020003</v>
      </c>
      <c r="I107" s="23">
        <v>19.971090293180001</v>
      </c>
      <c r="J107" s="23">
        <v>10.884656906549999</v>
      </c>
      <c r="K107" s="23"/>
      <c r="L107" s="23"/>
      <c r="M107" s="13"/>
    </row>
    <row r="108" spans="1:13" ht="14.4" customHeight="1" outlineLevel="2" collapsed="1" x14ac:dyDescent="0.3">
      <c r="A108" s="21" t="s">
        <v>15</v>
      </c>
      <c r="B108" s="23">
        <f t="shared" ref="B108:L108" si="37">SUM(B109:B113)</f>
        <v>39.890361516509998</v>
      </c>
      <c r="C108" s="23">
        <f t="shared" si="37"/>
        <v>49.690590327359992</v>
      </c>
      <c r="D108" s="23">
        <f t="shared" si="37"/>
        <v>46.241994981629993</v>
      </c>
      <c r="E108" s="23">
        <f t="shared" si="37"/>
        <v>45.109177300379997</v>
      </c>
      <c r="F108" s="23">
        <f t="shared" si="37"/>
        <v>62.90293800309</v>
      </c>
      <c r="G108" s="23">
        <f t="shared" si="37"/>
        <v>30.974545332069997</v>
      </c>
      <c r="H108" s="23">
        <f t="shared" si="37"/>
        <v>18.396369600730001</v>
      </c>
      <c r="I108" s="23">
        <f t="shared" si="37"/>
        <v>10.20220909354</v>
      </c>
      <c r="J108" s="23">
        <f t="shared" si="37"/>
        <v>9.349316731690001</v>
      </c>
      <c r="K108" s="23">
        <f t="shared" si="37"/>
        <v>5.5861793497000001</v>
      </c>
      <c r="L108" s="23">
        <f t="shared" si="37"/>
        <v>1.7913221958199999</v>
      </c>
      <c r="M108" s="13"/>
    </row>
    <row r="109" spans="1:13" ht="14.4" hidden="1" customHeight="1" outlineLevel="3" x14ac:dyDescent="0.3">
      <c r="A109" s="22" t="s">
        <v>16</v>
      </c>
      <c r="B109" s="23">
        <v>29.36998333284</v>
      </c>
      <c r="C109" s="23">
        <v>39.081249998979999</v>
      </c>
      <c r="D109" s="23">
        <v>35.149999937579999</v>
      </c>
      <c r="E109" s="23">
        <v>35.149999937579999</v>
      </c>
      <c r="F109" s="23">
        <v>33.298890054289998</v>
      </c>
      <c r="G109" s="23">
        <v>21.15425670038</v>
      </c>
      <c r="H109" s="23">
        <v>8.7271900165199998</v>
      </c>
      <c r="I109" s="23">
        <v>0.81547999833999996</v>
      </c>
      <c r="J109" s="23">
        <v>0.81905666879000005</v>
      </c>
      <c r="K109" s="23"/>
      <c r="L109" s="23"/>
      <c r="M109" s="13"/>
    </row>
    <row r="110" spans="1:13" hidden="1" outlineLevel="3" collapsed="1" x14ac:dyDescent="0.3">
      <c r="A110" s="22" t="s">
        <v>7</v>
      </c>
      <c r="B110" s="23">
        <v>8.6509320041399995</v>
      </c>
      <c r="C110" s="23">
        <v>8.7030397133600008</v>
      </c>
      <c r="D110" s="23">
        <v>9.0734524829299996</v>
      </c>
      <c r="E110" s="23">
        <v>7.9406348047600002</v>
      </c>
      <c r="F110" s="23">
        <v>8.0025929856599998</v>
      </c>
      <c r="G110" s="23">
        <v>6.2091638847699997</v>
      </c>
      <c r="H110" s="23">
        <v>6.1607098353599996</v>
      </c>
      <c r="I110" s="23">
        <v>6.1338079403399997</v>
      </c>
      <c r="J110" s="23">
        <v>6.1607098385599999</v>
      </c>
      <c r="K110" s="23">
        <v>4.1481338337400002</v>
      </c>
      <c r="L110" s="23">
        <v>0.35327667986</v>
      </c>
      <c r="M110" s="13"/>
    </row>
    <row r="111" spans="1:13" ht="14.4" hidden="1" customHeight="1" outlineLevel="3" x14ac:dyDescent="0.3">
      <c r="A111" s="22" t="s">
        <v>12</v>
      </c>
      <c r="B111" s="23">
        <v>0.1107654949</v>
      </c>
      <c r="C111" s="23">
        <v>0.11437496111999999</v>
      </c>
      <c r="D111" s="23">
        <v>0.10286978734</v>
      </c>
      <c r="E111" s="23">
        <v>0.10286978426</v>
      </c>
      <c r="F111" s="23">
        <v>0.13923504151999999</v>
      </c>
      <c r="G111" s="23">
        <v>0.13923504151999999</v>
      </c>
      <c r="H111" s="23">
        <v>0.13923504151999999</v>
      </c>
      <c r="I111" s="23">
        <v>0.13862702778</v>
      </c>
      <c r="J111" s="23">
        <v>0.13923504213999999</v>
      </c>
      <c r="K111" s="23"/>
      <c r="L111" s="23"/>
      <c r="M111" s="13"/>
    </row>
    <row r="112" spans="1:13" ht="14.4" hidden="1" customHeight="1" outlineLevel="3" x14ac:dyDescent="0.3">
      <c r="A112" s="22" t="s">
        <v>17</v>
      </c>
      <c r="B112" s="23">
        <v>1.75364778439</v>
      </c>
      <c r="C112" s="23">
        <v>1.7867287487600001</v>
      </c>
      <c r="D112" s="23">
        <v>1.6069986351000001</v>
      </c>
      <c r="E112" s="23">
        <v>1.6069986351000001</v>
      </c>
      <c r="F112" s="23">
        <v>3.1665566695799998</v>
      </c>
      <c r="G112" s="23">
        <v>3.1665563718800001</v>
      </c>
      <c r="H112" s="23">
        <v>3.0639013738099998</v>
      </c>
      <c r="I112" s="23">
        <v>2.8102941279200002</v>
      </c>
      <c r="J112" s="23">
        <v>1.9249818486800001</v>
      </c>
      <c r="K112" s="23">
        <v>1.1327121824399999</v>
      </c>
      <c r="L112" s="23">
        <v>1.1327121824399999</v>
      </c>
      <c r="M112" s="13"/>
    </row>
    <row r="113" spans="1:13" ht="14.4" hidden="1" customHeight="1" outlineLevel="3" x14ac:dyDescent="0.3">
      <c r="A113" s="22" t="s">
        <v>8</v>
      </c>
      <c r="B113" s="23">
        <v>5.0329002399999998E-3</v>
      </c>
      <c r="C113" s="23">
        <v>5.1969051400000002E-3</v>
      </c>
      <c r="D113" s="23">
        <v>0.30867413867999999</v>
      </c>
      <c r="E113" s="23">
        <v>0.30867413867999999</v>
      </c>
      <c r="F113" s="23">
        <v>18.295663252040001</v>
      </c>
      <c r="G113" s="23">
        <v>0.30533333352000003</v>
      </c>
      <c r="H113" s="23">
        <v>0.30533333352000003</v>
      </c>
      <c r="I113" s="23">
        <v>0.30399999915999998</v>
      </c>
      <c r="J113" s="23">
        <v>0.30533333352000003</v>
      </c>
      <c r="K113" s="23">
        <v>0.30533333352000003</v>
      </c>
      <c r="L113" s="23">
        <v>0.30533333352000003</v>
      </c>
      <c r="M113" s="13"/>
    </row>
    <row r="114" spans="1:13" x14ac:dyDescent="0.3">
      <c r="A114" s="19"/>
      <c r="B114" s="20"/>
      <c r="C114" s="20"/>
      <c r="D114" s="20"/>
      <c r="E114" s="20"/>
      <c r="F114" s="20"/>
      <c r="G114" s="20"/>
      <c r="H114" s="20"/>
      <c r="I114" s="20"/>
      <c r="J114" s="20"/>
      <c r="K114" s="20"/>
      <c r="L114" s="18"/>
      <c r="M114" s="18"/>
    </row>
    <row r="115" spans="1:13" x14ac:dyDescent="0.3">
      <c r="A115" s="17"/>
      <c r="B115" s="15">
        <v>2039</v>
      </c>
      <c r="C115" s="15">
        <v>2040</v>
      </c>
      <c r="D115" s="15">
        <v>2041</v>
      </c>
      <c r="E115" s="15">
        <v>2042</v>
      </c>
      <c r="F115" s="15">
        <v>2043</v>
      </c>
      <c r="G115" s="15">
        <v>2044</v>
      </c>
      <c r="H115" s="15">
        <v>2045</v>
      </c>
      <c r="I115" s="15">
        <v>2046</v>
      </c>
      <c r="J115" s="15">
        <v>2047</v>
      </c>
      <c r="K115" s="15">
        <v>2048</v>
      </c>
      <c r="L115" s="15">
        <v>2049</v>
      </c>
      <c r="M115" s="15">
        <v>2050</v>
      </c>
    </row>
    <row r="116" spans="1:13" x14ac:dyDescent="0.3">
      <c r="A116" s="7" t="s">
        <v>0</v>
      </c>
      <c r="B116" s="8">
        <f t="shared" ref="B116:M116" si="38">B117+B132</f>
        <v>268.40068065514998</v>
      </c>
      <c r="C116" s="8">
        <f t="shared" si="38"/>
        <v>275.75374889879004</v>
      </c>
      <c r="D116" s="8">
        <f t="shared" si="38"/>
        <v>222.40542227194996</v>
      </c>
      <c r="E116" s="8">
        <f t="shared" si="38"/>
        <v>314.58555240529006</v>
      </c>
      <c r="F116" s="8">
        <f t="shared" si="38"/>
        <v>207.48831966671003</v>
      </c>
      <c r="G116" s="8">
        <f t="shared" si="38"/>
        <v>202.83399099725003</v>
      </c>
      <c r="H116" s="8">
        <f t="shared" si="38"/>
        <v>195.47541105782</v>
      </c>
      <c r="I116" s="8">
        <f t="shared" si="38"/>
        <v>190.94480826117999</v>
      </c>
      <c r="J116" s="8">
        <f t="shared" si="38"/>
        <v>186.89522422394998</v>
      </c>
      <c r="K116" s="8">
        <f t="shared" si="38"/>
        <v>170.42685667805998</v>
      </c>
      <c r="L116" s="8">
        <f t="shared" si="38"/>
        <v>167.53847666113003</v>
      </c>
      <c r="M116" s="8">
        <f t="shared" si="38"/>
        <v>164.99507815242998</v>
      </c>
    </row>
    <row r="117" spans="1:13" x14ac:dyDescent="0.3">
      <c r="A117" s="9" t="s">
        <v>1</v>
      </c>
      <c r="B117" s="10">
        <f t="shared" ref="B117:M117" si="39">B118+B126</f>
        <v>50.916999943</v>
      </c>
      <c r="C117" s="10">
        <f t="shared" si="39"/>
        <v>47.687082679</v>
      </c>
      <c r="D117" s="10">
        <f t="shared" si="39"/>
        <v>29.457165414999999</v>
      </c>
      <c r="E117" s="10">
        <f t="shared" si="39"/>
        <v>28.477248150999998</v>
      </c>
      <c r="F117" s="10">
        <f t="shared" si="39"/>
        <v>27.497330887</v>
      </c>
      <c r="G117" s="10">
        <f t="shared" si="39"/>
        <v>26.517413623000003</v>
      </c>
      <c r="H117" s="10">
        <f t="shared" si="39"/>
        <v>25.537496359000002</v>
      </c>
      <c r="I117" s="10">
        <f t="shared" si="39"/>
        <v>24.557579095000001</v>
      </c>
      <c r="J117" s="10">
        <f t="shared" si="39"/>
        <v>23.577668831</v>
      </c>
      <c r="K117" s="10">
        <f t="shared" si="39"/>
        <v>10.5</v>
      </c>
      <c r="L117" s="10">
        <f t="shared" si="39"/>
        <v>10.5</v>
      </c>
      <c r="M117" s="10">
        <f t="shared" si="39"/>
        <v>10.5</v>
      </c>
    </row>
    <row r="118" spans="1:13" outlineLevel="1" x14ac:dyDescent="0.3">
      <c r="A118" s="11" t="s">
        <v>2</v>
      </c>
      <c r="B118" s="12">
        <f t="shared" ref="B118:M118" si="40">B119+B121+B123</f>
        <v>23.819255943000002</v>
      </c>
      <c r="C118" s="12">
        <f t="shared" si="40"/>
        <v>20.589338679000001</v>
      </c>
      <c r="D118" s="12">
        <f t="shared" si="40"/>
        <v>17.359421415</v>
      </c>
      <c r="E118" s="12">
        <f t="shared" si="40"/>
        <v>16.379504150999999</v>
      </c>
      <c r="F118" s="12">
        <f t="shared" si="40"/>
        <v>15.399586887</v>
      </c>
      <c r="G118" s="12">
        <f t="shared" si="40"/>
        <v>14.419669623000001</v>
      </c>
      <c r="H118" s="12">
        <f t="shared" si="40"/>
        <v>13.439752359</v>
      </c>
      <c r="I118" s="12">
        <f t="shared" si="40"/>
        <v>12.459835095000001</v>
      </c>
      <c r="J118" s="12">
        <f t="shared" si="40"/>
        <v>11.479917831</v>
      </c>
      <c r="K118" s="12">
        <f t="shared" si="40"/>
        <v>10.5</v>
      </c>
      <c r="L118" s="12">
        <f t="shared" si="40"/>
        <v>10.5</v>
      </c>
      <c r="M118" s="12">
        <f t="shared" si="40"/>
        <v>10.5</v>
      </c>
    </row>
    <row r="119" spans="1:13" outlineLevel="2" collapsed="1" x14ac:dyDescent="0.3">
      <c r="A119" s="24" t="s">
        <v>3</v>
      </c>
      <c r="B119" s="23">
        <f t="shared" ref="B119:M119" si="41">SUM(B120:B120)</f>
        <v>0</v>
      </c>
      <c r="C119" s="23">
        <f t="shared" si="41"/>
        <v>0</v>
      </c>
      <c r="D119" s="23">
        <f t="shared" si="41"/>
        <v>0</v>
      </c>
      <c r="E119" s="23">
        <f t="shared" si="41"/>
        <v>0</v>
      </c>
      <c r="F119" s="23">
        <f t="shared" si="41"/>
        <v>0</v>
      </c>
      <c r="G119" s="23">
        <f t="shared" si="41"/>
        <v>0</v>
      </c>
      <c r="H119" s="23">
        <f t="shared" si="41"/>
        <v>0</v>
      </c>
      <c r="I119" s="23">
        <f t="shared" si="41"/>
        <v>0</v>
      </c>
      <c r="J119" s="23">
        <f t="shared" si="41"/>
        <v>0</v>
      </c>
      <c r="K119" s="23">
        <f t="shared" si="41"/>
        <v>0</v>
      </c>
      <c r="L119" s="23">
        <f t="shared" si="41"/>
        <v>0</v>
      </c>
      <c r="M119" s="23">
        <f t="shared" si="41"/>
        <v>0</v>
      </c>
    </row>
    <row r="120" spans="1:13" ht="14.4" hidden="1" customHeight="1" outlineLevel="3" x14ac:dyDescent="0.3">
      <c r="A120" s="25" t="s">
        <v>4</v>
      </c>
      <c r="B120" s="23"/>
      <c r="C120" s="23"/>
      <c r="D120" s="23"/>
      <c r="E120" s="23"/>
      <c r="F120" s="23"/>
      <c r="G120" s="23"/>
      <c r="H120" s="23"/>
      <c r="I120" s="23"/>
      <c r="J120" s="23"/>
      <c r="K120" s="23"/>
      <c r="L120" s="23"/>
      <c r="M120" s="23"/>
    </row>
    <row r="121" spans="1:13" outlineLevel="2" collapsed="1" x14ac:dyDescent="0.3">
      <c r="A121" s="24" t="s">
        <v>5</v>
      </c>
      <c r="B121" s="23">
        <f t="shared" ref="B121:M121" si="42">SUM(B122:B122)</f>
        <v>0</v>
      </c>
      <c r="C121" s="23">
        <f t="shared" si="42"/>
        <v>0</v>
      </c>
      <c r="D121" s="23">
        <f t="shared" si="42"/>
        <v>0</v>
      </c>
      <c r="E121" s="23">
        <f t="shared" si="42"/>
        <v>0</v>
      </c>
      <c r="F121" s="23">
        <f t="shared" si="42"/>
        <v>0</v>
      </c>
      <c r="G121" s="23">
        <f t="shared" si="42"/>
        <v>0</v>
      </c>
      <c r="H121" s="23">
        <f t="shared" si="42"/>
        <v>0</v>
      </c>
      <c r="I121" s="23">
        <f t="shared" si="42"/>
        <v>0</v>
      </c>
      <c r="J121" s="23">
        <f t="shared" si="42"/>
        <v>0</v>
      </c>
      <c r="K121" s="23">
        <f t="shared" si="42"/>
        <v>0</v>
      </c>
      <c r="L121" s="23">
        <f t="shared" si="42"/>
        <v>0</v>
      </c>
      <c r="M121" s="23">
        <f t="shared" si="42"/>
        <v>0</v>
      </c>
    </row>
    <row r="122" spans="1:13" ht="14.4" hidden="1" customHeight="1" outlineLevel="3" x14ac:dyDescent="0.3">
      <c r="A122" s="25" t="s">
        <v>4</v>
      </c>
      <c r="B122" s="23"/>
      <c r="C122" s="23"/>
      <c r="D122" s="23"/>
      <c r="E122" s="23"/>
      <c r="F122" s="23"/>
      <c r="G122" s="23"/>
      <c r="H122" s="23"/>
      <c r="I122" s="23"/>
      <c r="J122" s="23"/>
      <c r="K122" s="23"/>
      <c r="L122" s="23"/>
      <c r="M122" s="23"/>
    </row>
    <row r="123" spans="1:13" ht="14.4" customHeight="1" outlineLevel="2" collapsed="1" x14ac:dyDescent="0.3">
      <c r="A123" s="24" t="s">
        <v>6</v>
      </c>
      <c r="B123" s="23">
        <f t="shared" ref="B123:M123" si="43">SUM(B124:B125)</f>
        <v>23.819255943000002</v>
      </c>
      <c r="C123" s="23">
        <f t="shared" si="43"/>
        <v>20.589338679000001</v>
      </c>
      <c r="D123" s="23">
        <f t="shared" si="43"/>
        <v>17.359421415</v>
      </c>
      <c r="E123" s="23">
        <f t="shared" si="43"/>
        <v>16.379504150999999</v>
      </c>
      <c r="F123" s="23">
        <f t="shared" si="43"/>
        <v>15.399586887</v>
      </c>
      <c r="G123" s="23">
        <f t="shared" si="43"/>
        <v>14.419669623000001</v>
      </c>
      <c r="H123" s="23">
        <f t="shared" si="43"/>
        <v>13.439752359</v>
      </c>
      <c r="I123" s="23">
        <f t="shared" si="43"/>
        <v>12.459835095000001</v>
      </c>
      <c r="J123" s="23">
        <f t="shared" si="43"/>
        <v>11.479917831</v>
      </c>
      <c r="K123" s="23">
        <f t="shared" si="43"/>
        <v>10.5</v>
      </c>
      <c r="L123" s="23">
        <f t="shared" si="43"/>
        <v>10.5</v>
      </c>
      <c r="M123" s="23">
        <f t="shared" si="43"/>
        <v>10.5</v>
      </c>
    </row>
    <row r="124" spans="1:13" ht="14.4" hidden="1" customHeight="1" outlineLevel="3" x14ac:dyDescent="0.3">
      <c r="A124" s="25" t="s">
        <v>4</v>
      </c>
      <c r="B124" s="23">
        <v>23.819255943000002</v>
      </c>
      <c r="C124" s="23">
        <v>20.589338679000001</v>
      </c>
      <c r="D124" s="23">
        <v>17.359421415</v>
      </c>
      <c r="E124" s="23">
        <v>16.379504150999999</v>
      </c>
      <c r="F124" s="23">
        <v>15.399586887</v>
      </c>
      <c r="G124" s="23">
        <v>14.419669623000001</v>
      </c>
      <c r="H124" s="23">
        <v>13.439752359</v>
      </c>
      <c r="I124" s="23">
        <v>12.459835095000001</v>
      </c>
      <c r="J124" s="23">
        <v>11.479917831</v>
      </c>
      <c r="K124" s="23">
        <v>10.5</v>
      </c>
      <c r="L124" s="23">
        <v>10.5</v>
      </c>
      <c r="M124" s="23">
        <v>10.5</v>
      </c>
    </row>
    <row r="125" spans="1:13" ht="14.4" hidden="1" customHeight="1" outlineLevel="3" x14ac:dyDescent="0.3">
      <c r="A125" s="25" t="s">
        <v>8</v>
      </c>
      <c r="B125" s="23"/>
      <c r="C125" s="23"/>
      <c r="D125" s="23"/>
      <c r="E125" s="23"/>
      <c r="F125" s="23"/>
      <c r="G125" s="23"/>
      <c r="H125" s="23"/>
      <c r="I125" s="23"/>
      <c r="J125" s="23"/>
      <c r="K125" s="23"/>
      <c r="L125" s="23"/>
      <c r="M125" s="23"/>
    </row>
    <row r="126" spans="1:13" outlineLevel="1" x14ac:dyDescent="0.3">
      <c r="A126" s="11" t="s">
        <v>9</v>
      </c>
      <c r="B126" s="12">
        <f t="shared" ref="B126:M126" si="44">B127+B129</f>
        <v>27.097743999999999</v>
      </c>
      <c r="C126" s="12">
        <f t="shared" si="44"/>
        <v>27.097743999999999</v>
      </c>
      <c r="D126" s="12">
        <f t="shared" si="44"/>
        <v>12.097744</v>
      </c>
      <c r="E126" s="12">
        <f t="shared" si="44"/>
        <v>12.097744</v>
      </c>
      <c r="F126" s="12">
        <f t="shared" si="44"/>
        <v>12.097744</v>
      </c>
      <c r="G126" s="12">
        <f t="shared" si="44"/>
        <v>12.097744</v>
      </c>
      <c r="H126" s="12">
        <f t="shared" si="44"/>
        <v>12.097744</v>
      </c>
      <c r="I126" s="12">
        <f t="shared" si="44"/>
        <v>12.097744</v>
      </c>
      <c r="J126" s="12">
        <f t="shared" si="44"/>
        <v>12.097751000000001</v>
      </c>
      <c r="K126" s="12">
        <f t="shared" si="44"/>
        <v>0</v>
      </c>
      <c r="L126" s="12">
        <f t="shared" si="44"/>
        <v>0</v>
      </c>
      <c r="M126" s="12">
        <f t="shared" si="44"/>
        <v>0</v>
      </c>
    </row>
    <row r="127" spans="1:13" outlineLevel="2" collapsed="1" x14ac:dyDescent="0.3">
      <c r="A127" s="24" t="s">
        <v>3</v>
      </c>
      <c r="B127" s="23">
        <f t="shared" ref="B127:M127" si="45">SUM(B128:B128)</f>
        <v>0</v>
      </c>
      <c r="C127" s="23">
        <f t="shared" si="45"/>
        <v>0</v>
      </c>
      <c r="D127" s="23">
        <f t="shared" si="45"/>
        <v>0</v>
      </c>
      <c r="E127" s="23">
        <f t="shared" si="45"/>
        <v>0</v>
      </c>
      <c r="F127" s="23">
        <f t="shared" si="45"/>
        <v>0</v>
      </c>
      <c r="G127" s="23">
        <f t="shared" si="45"/>
        <v>0</v>
      </c>
      <c r="H127" s="23">
        <f t="shared" si="45"/>
        <v>0</v>
      </c>
      <c r="I127" s="23">
        <f t="shared" si="45"/>
        <v>0</v>
      </c>
      <c r="J127" s="23">
        <f t="shared" si="45"/>
        <v>0</v>
      </c>
      <c r="K127" s="23">
        <f t="shared" si="45"/>
        <v>0</v>
      </c>
      <c r="L127" s="23">
        <f t="shared" si="45"/>
        <v>0</v>
      </c>
      <c r="M127" s="23">
        <f t="shared" si="45"/>
        <v>0</v>
      </c>
    </row>
    <row r="128" spans="1:13" ht="14.4" hidden="1" customHeight="1" outlineLevel="3" x14ac:dyDescent="0.3">
      <c r="A128" s="25" t="s">
        <v>4</v>
      </c>
      <c r="B128" s="23"/>
      <c r="C128" s="23"/>
      <c r="D128" s="23"/>
      <c r="E128" s="23"/>
      <c r="F128" s="23"/>
      <c r="G128" s="23"/>
      <c r="H128" s="23"/>
      <c r="I128" s="23"/>
      <c r="J128" s="23"/>
      <c r="K128" s="23"/>
      <c r="L128" s="23"/>
      <c r="M128" s="23"/>
    </row>
    <row r="129" spans="1:13" outlineLevel="2" collapsed="1" x14ac:dyDescent="0.3">
      <c r="A129" s="24" t="s">
        <v>6</v>
      </c>
      <c r="B129" s="23">
        <f t="shared" ref="B129:M129" si="46">SUM(B130:B131)</f>
        <v>27.097743999999999</v>
      </c>
      <c r="C129" s="23">
        <f t="shared" si="46"/>
        <v>27.097743999999999</v>
      </c>
      <c r="D129" s="23">
        <f t="shared" si="46"/>
        <v>12.097744</v>
      </c>
      <c r="E129" s="23">
        <f t="shared" si="46"/>
        <v>12.097744</v>
      </c>
      <c r="F129" s="23">
        <f t="shared" si="46"/>
        <v>12.097744</v>
      </c>
      <c r="G129" s="23">
        <f t="shared" si="46"/>
        <v>12.097744</v>
      </c>
      <c r="H129" s="23">
        <f t="shared" si="46"/>
        <v>12.097744</v>
      </c>
      <c r="I129" s="23">
        <f t="shared" si="46"/>
        <v>12.097744</v>
      </c>
      <c r="J129" s="23">
        <f t="shared" si="46"/>
        <v>12.097751000000001</v>
      </c>
      <c r="K129" s="23">
        <f t="shared" si="46"/>
        <v>0</v>
      </c>
      <c r="L129" s="23">
        <f t="shared" si="46"/>
        <v>0</v>
      </c>
      <c r="M129" s="23">
        <f t="shared" si="46"/>
        <v>0</v>
      </c>
    </row>
    <row r="130" spans="1:13" ht="14.4" hidden="1" customHeight="1" outlineLevel="3" x14ac:dyDescent="0.3">
      <c r="A130" s="25" t="s">
        <v>4</v>
      </c>
      <c r="B130" s="23">
        <v>27.097743999999999</v>
      </c>
      <c r="C130" s="23">
        <v>27.097743999999999</v>
      </c>
      <c r="D130" s="23">
        <v>12.097744</v>
      </c>
      <c r="E130" s="23">
        <v>12.097744</v>
      </c>
      <c r="F130" s="23">
        <v>12.097744</v>
      </c>
      <c r="G130" s="23">
        <v>12.097744</v>
      </c>
      <c r="H130" s="23">
        <v>12.097744</v>
      </c>
      <c r="I130" s="23">
        <v>12.097744</v>
      </c>
      <c r="J130" s="23">
        <v>12.097751000000001</v>
      </c>
      <c r="K130" s="23"/>
      <c r="L130" s="23"/>
      <c r="M130" s="23"/>
    </row>
    <row r="131" spans="1:13" ht="14.4" hidden="1" customHeight="1" outlineLevel="3" x14ac:dyDescent="0.3">
      <c r="A131" s="25" t="s">
        <v>8</v>
      </c>
      <c r="B131" s="23"/>
      <c r="C131" s="23"/>
      <c r="D131" s="23"/>
      <c r="E131" s="23"/>
      <c r="F131" s="23"/>
      <c r="G131" s="23"/>
      <c r="H131" s="23"/>
      <c r="I131" s="23"/>
      <c r="J131" s="23"/>
      <c r="K131" s="23"/>
      <c r="L131" s="23"/>
      <c r="M131" s="23"/>
    </row>
    <row r="132" spans="1:13" x14ac:dyDescent="0.3">
      <c r="A132" s="9" t="s">
        <v>10</v>
      </c>
      <c r="B132" s="10">
        <f t="shared" ref="B132:M132" si="47">B133+B154</f>
        <v>217.48368071214998</v>
      </c>
      <c r="C132" s="10">
        <f t="shared" si="47"/>
        <v>228.06666621979002</v>
      </c>
      <c r="D132" s="10">
        <f t="shared" si="47"/>
        <v>192.94825685694997</v>
      </c>
      <c r="E132" s="10">
        <f t="shared" si="47"/>
        <v>286.10830425429003</v>
      </c>
      <c r="F132" s="10">
        <f t="shared" si="47"/>
        <v>179.99098877971002</v>
      </c>
      <c r="G132" s="10">
        <f t="shared" si="47"/>
        <v>176.31657737425002</v>
      </c>
      <c r="H132" s="10">
        <f t="shared" si="47"/>
        <v>169.93791469882001</v>
      </c>
      <c r="I132" s="10">
        <f t="shared" si="47"/>
        <v>166.38722916617999</v>
      </c>
      <c r="J132" s="10">
        <f t="shared" si="47"/>
        <v>163.31755539294997</v>
      </c>
      <c r="K132" s="10">
        <f t="shared" si="47"/>
        <v>159.92685667805998</v>
      </c>
      <c r="L132" s="10">
        <f t="shared" si="47"/>
        <v>157.03847666113003</v>
      </c>
      <c r="M132" s="10">
        <f t="shared" si="47"/>
        <v>154.49507815242998</v>
      </c>
    </row>
    <row r="133" spans="1:13" outlineLevel="2" collapsed="1" x14ac:dyDescent="0.3">
      <c r="A133" s="11" t="s">
        <v>2</v>
      </c>
      <c r="B133" s="12">
        <f t="shared" ref="B133:M133" si="48">B134+B138+B142+B148</f>
        <v>53.495009255009997</v>
      </c>
      <c r="C133" s="12">
        <f t="shared" si="48"/>
        <v>49.970344414559996</v>
      </c>
      <c r="D133" s="12">
        <f t="shared" si="48"/>
        <v>44.59663819907</v>
      </c>
      <c r="E133" s="12">
        <f t="shared" si="48"/>
        <v>41.338966249580004</v>
      </c>
      <c r="F133" s="12">
        <f t="shared" si="48"/>
        <v>35.526143794759996</v>
      </c>
      <c r="G133" s="12">
        <f t="shared" si="48"/>
        <v>33.158811395999997</v>
      </c>
      <c r="H133" s="12">
        <f t="shared" si="48"/>
        <v>30.66346319841</v>
      </c>
      <c r="I133" s="12">
        <f t="shared" si="48"/>
        <v>28.413374472539999</v>
      </c>
      <c r="J133" s="12">
        <f t="shared" si="48"/>
        <v>26.19712350951</v>
      </c>
      <c r="K133" s="12">
        <f t="shared" si="48"/>
        <v>24.065281835970001</v>
      </c>
      <c r="L133" s="12">
        <f t="shared" si="48"/>
        <v>21.775551024249999</v>
      </c>
      <c r="M133" s="12">
        <f t="shared" si="48"/>
        <v>19.63656058063</v>
      </c>
    </row>
    <row r="134" spans="1:13" hidden="1" outlineLevel="3" collapsed="1" x14ac:dyDescent="0.3">
      <c r="A134" s="24" t="s">
        <v>11</v>
      </c>
      <c r="B134" s="23">
        <f t="shared" ref="B134:M134" si="49">SUM(B135:B137)</f>
        <v>0.76453197390000005</v>
      </c>
      <c r="C134" s="23">
        <f t="shared" si="49"/>
        <v>0.64246075429000005</v>
      </c>
      <c r="D134" s="23">
        <f t="shared" si="49"/>
        <v>0.51798184789000001</v>
      </c>
      <c r="E134" s="23">
        <f t="shared" si="49"/>
        <v>0.39581904443999999</v>
      </c>
      <c r="F134" s="23">
        <f t="shared" si="49"/>
        <v>0.27291475399999998</v>
      </c>
      <c r="G134" s="23">
        <f t="shared" si="49"/>
        <v>0.15018126645999999</v>
      </c>
      <c r="H134" s="23">
        <f t="shared" si="49"/>
        <v>0</v>
      </c>
      <c r="I134" s="23">
        <f t="shared" si="49"/>
        <v>0</v>
      </c>
      <c r="J134" s="23">
        <f t="shared" si="49"/>
        <v>0</v>
      </c>
      <c r="K134" s="23">
        <f t="shared" si="49"/>
        <v>0</v>
      </c>
      <c r="L134" s="23">
        <f t="shared" si="49"/>
        <v>0</v>
      </c>
      <c r="M134" s="23">
        <f t="shared" si="49"/>
        <v>0</v>
      </c>
    </row>
    <row r="135" spans="1:13" ht="14.4" hidden="1" customHeight="1" outlineLevel="4" x14ac:dyDescent="0.3">
      <c r="A135" s="25" t="s">
        <v>7</v>
      </c>
      <c r="B135" s="23"/>
      <c r="C135" s="23"/>
      <c r="D135" s="23"/>
      <c r="E135" s="23"/>
      <c r="F135" s="23"/>
      <c r="G135" s="23"/>
      <c r="H135" s="23"/>
      <c r="I135" s="23"/>
      <c r="J135" s="23"/>
      <c r="K135" s="23"/>
      <c r="L135" s="23"/>
      <c r="M135" s="23"/>
    </row>
    <row r="136" spans="1:13" ht="14.4" hidden="1" customHeight="1" outlineLevel="4" x14ac:dyDescent="0.3">
      <c r="A136" s="25" t="s">
        <v>12</v>
      </c>
      <c r="B136" s="23">
        <v>0.76453197390000005</v>
      </c>
      <c r="C136" s="23">
        <v>0.64246075429000005</v>
      </c>
      <c r="D136" s="23">
        <v>0.51798184789000001</v>
      </c>
      <c r="E136" s="23">
        <v>0.39581904443999999</v>
      </c>
      <c r="F136" s="23">
        <v>0.27291475399999998</v>
      </c>
      <c r="G136" s="23">
        <v>0.15018126645999999</v>
      </c>
      <c r="H136" s="23"/>
      <c r="I136" s="23"/>
      <c r="J136" s="23"/>
      <c r="K136" s="23"/>
      <c r="L136" s="23"/>
      <c r="M136" s="23"/>
    </row>
    <row r="137" spans="1:13" ht="14.4" hidden="1" customHeight="1" outlineLevel="4" x14ac:dyDescent="0.3">
      <c r="A137" s="25" t="s">
        <v>8</v>
      </c>
      <c r="B137" s="23"/>
      <c r="C137" s="23"/>
      <c r="D137" s="23"/>
      <c r="E137" s="23"/>
      <c r="F137" s="23"/>
      <c r="G137" s="23"/>
      <c r="H137" s="23"/>
      <c r="I137" s="23"/>
      <c r="J137" s="23"/>
      <c r="K137" s="23"/>
      <c r="L137" s="23"/>
      <c r="M137" s="23"/>
    </row>
    <row r="138" spans="1:13" ht="14.4" hidden="1" customHeight="1" outlineLevel="3" collapsed="1" x14ac:dyDescent="0.3">
      <c r="A138" s="24" t="s">
        <v>13</v>
      </c>
      <c r="B138" s="23">
        <f t="shared" ref="B138:M138" si="50">SUM(B139:B141)</f>
        <v>52.504901765260001</v>
      </c>
      <c r="C138" s="23">
        <f t="shared" si="50"/>
        <v>49.119554616999999</v>
      </c>
      <c r="D138" s="23">
        <f t="shared" si="50"/>
        <v>43.887331674640002</v>
      </c>
      <c r="E138" s="23">
        <f t="shared" si="50"/>
        <v>40.767926528709999</v>
      </c>
      <c r="F138" s="23">
        <f t="shared" si="50"/>
        <v>35.09411231536</v>
      </c>
      <c r="G138" s="23">
        <f t="shared" si="50"/>
        <v>32.865335745339998</v>
      </c>
      <c r="H138" s="23">
        <f t="shared" si="50"/>
        <v>30.536037003819999</v>
      </c>
      <c r="I138" s="23">
        <f t="shared" si="50"/>
        <v>28.299215171939998</v>
      </c>
      <c r="J138" s="23">
        <f t="shared" si="50"/>
        <v>26.095935573319998</v>
      </c>
      <c r="K138" s="23">
        <f t="shared" si="50"/>
        <v>23.97680958206</v>
      </c>
      <c r="L138" s="23">
        <f t="shared" si="50"/>
        <v>21.70041381611</v>
      </c>
      <c r="M138" s="23">
        <f t="shared" si="50"/>
        <v>19.57421564709</v>
      </c>
    </row>
    <row r="139" spans="1:13" ht="14.4" hidden="1" customHeight="1" outlineLevel="4" x14ac:dyDescent="0.3">
      <c r="A139" s="25" t="s">
        <v>7</v>
      </c>
      <c r="B139" s="23">
        <v>10.53487941199</v>
      </c>
      <c r="C139" s="23">
        <v>9.4740579695699996</v>
      </c>
      <c r="D139" s="23">
        <v>8.6840184513299992</v>
      </c>
      <c r="E139" s="23">
        <v>8.4903246473199996</v>
      </c>
      <c r="F139" s="23">
        <v>4.9760363235599998</v>
      </c>
      <c r="G139" s="23">
        <v>4.81971526338</v>
      </c>
      <c r="H139" s="23">
        <v>4.69139451725</v>
      </c>
      <c r="I139" s="23">
        <v>4.58847825408</v>
      </c>
      <c r="J139" s="23">
        <v>4.5257914538900001</v>
      </c>
      <c r="K139" s="23">
        <v>4.4917297500500002</v>
      </c>
      <c r="L139" s="23">
        <v>4.4513083741399999</v>
      </c>
      <c r="M139" s="23">
        <v>4.4309338289499998</v>
      </c>
    </row>
    <row r="140" spans="1:13" hidden="1" outlineLevel="4" collapsed="1" x14ac:dyDescent="0.3">
      <c r="A140" s="25" t="s">
        <v>8</v>
      </c>
      <c r="B140" s="23">
        <v>35.139804080220003</v>
      </c>
      <c r="C140" s="23">
        <v>32.812210678939998</v>
      </c>
      <c r="D140" s="23">
        <v>30.363792429819998</v>
      </c>
      <c r="E140" s="23">
        <v>28.10483744547</v>
      </c>
      <c r="F140" s="23">
        <v>25.94531155588</v>
      </c>
      <c r="G140" s="23">
        <v>23.870981855069999</v>
      </c>
      <c r="H140" s="23">
        <v>21.673752117949999</v>
      </c>
      <c r="I140" s="23">
        <v>19.537972481939999</v>
      </c>
      <c r="J140" s="23">
        <v>17.39737968351</v>
      </c>
      <c r="K140" s="23">
        <v>15.31044120512</v>
      </c>
      <c r="L140" s="23">
        <v>13.096428582430001</v>
      </c>
      <c r="M140" s="23">
        <v>10.988739075</v>
      </c>
    </row>
    <row r="141" spans="1:13" ht="14.4" hidden="1" customHeight="1" outlineLevel="4" x14ac:dyDescent="0.3">
      <c r="A141" s="25" t="s">
        <v>14</v>
      </c>
      <c r="B141" s="23">
        <v>6.8302182730499998</v>
      </c>
      <c r="C141" s="23">
        <v>6.8332859684900003</v>
      </c>
      <c r="D141" s="23">
        <v>4.8395207934900002</v>
      </c>
      <c r="E141" s="23">
        <v>4.1727644359199996</v>
      </c>
      <c r="F141" s="23">
        <v>4.1727644359199996</v>
      </c>
      <c r="G141" s="23">
        <v>4.1746386268900002</v>
      </c>
      <c r="H141" s="23">
        <v>4.1708903686200003</v>
      </c>
      <c r="I141" s="23">
        <v>4.1727644359199996</v>
      </c>
      <c r="J141" s="23">
        <v>4.1727644359199996</v>
      </c>
      <c r="K141" s="23">
        <v>4.1746386268900002</v>
      </c>
      <c r="L141" s="23">
        <v>4.1526768595399997</v>
      </c>
      <c r="M141" s="23">
        <v>4.1545427431400004</v>
      </c>
    </row>
    <row r="142" spans="1:13" ht="14.4" hidden="1" customHeight="1" outlineLevel="3" collapsed="1" x14ac:dyDescent="0.3">
      <c r="A142" s="24" t="s">
        <v>15</v>
      </c>
      <c r="B142" s="23">
        <f t="shared" ref="B142:M142" si="51">SUM(B143:B147)</f>
        <v>0.1914545158</v>
      </c>
      <c r="C142" s="23">
        <f t="shared" si="51"/>
        <v>0.17420804322</v>
      </c>
      <c r="D142" s="23">
        <f t="shared" si="51"/>
        <v>0.15766167649000001</v>
      </c>
      <c r="E142" s="23">
        <f t="shared" si="51"/>
        <v>0.14155767638</v>
      </c>
      <c r="F142" s="23">
        <f t="shared" si="51"/>
        <v>0.12545372534999999</v>
      </c>
      <c r="G142" s="23">
        <f t="shared" si="51"/>
        <v>0.10963138415000001</v>
      </c>
      <c r="H142" s="23">
        <f t="shared" si="51"/>
        <v>9.3763194540000011E-2</v>
      </c>
      <c r="I142" s="23">
        <f t="shared" si="51"/>
        <v>8.0496300549999997E-2</v>
      </c>
      <c r="J142" s="23">
        <f t="shared" si="51"/>
        <v>6.7524936140000005E-2</v>
      </c>
      <c r="K142" s="23">
        <f t="shared" si="51"/>
        <v>5.4809253859999997E-2</v>
      </c>
      <c r="L142" s="23">
        <f t="shared" si="51"/>
        <v>4.1621208200000002E-2</v>
      </c>
      <c r="M142" s="23">
        <f t="shared" si="51"/>
        <v>2.8828933599999999E-2</v>
      </c>
    </row>
    <row r="143" spans="1:13" ht="14.4" hidden="1" customHeight="1" outlineLevel="4" x14ac:dyDescent="0.3">
      <c r="A143" s="25" t="s">
        <v>16</v>
      </c>
      <c r="B143" s="23"/>
      <c r="C143" s="23"/>
      <c r="D143" s="23"/>
      <c r="E143" s="23"/>
      <c r="F143" s="23"/>
      <c r="G143" s="23"/>
      <c r="H143" s="23"/>
      <c r="I143" s="23"/>
      <c r="J143" s="23"/>
      <c r="K143" s="23"/>
      <c r="L143" s="23"/>
      <c r="M143" s="23"/>
    </row>
    <row r="144" spans="1:13" hidden="1" outlineLevel="4" collapsed="1" x14ac:dyDescent="0.3">
      <c r="A144" s="25" t="s">
        <v>7</v>
      </c>
      <c r="B144" s="23">
        <v>2.306948247E-2</v>
      </c>
      <c r="C144" s="23">
        <v>1.9816032760000001E-2</v>
      </c>
      <c r="D144" s="23">
        <v>1.8123377150000002E-2</v>
      </c>
      <c r="E144" s="23">
        <v>1.6442742749999999E-2</v>
      </c>
      <c r="F144" s="23">
        <v>1.476215786E-2</v>
      </c>
      <c r="G144" s="23">
        <v>1.309090337E-2</v>
      </c>
      <c r="H144" s="23">
        <v>1.1400989009999999E-2</v>
      </c>
      <c r="I144" s="23">
        <v>9.7204061200000004E-3</v>
      </c>
      <c r="J144" s="23">
        <v>8.0766669399999994E-3</v>
      </c>
      <c r="K144" s="23">
        <v>6.5489505000000002E-3</v>
      </c>
      <c r="L144" s="23">
        <v>4.9888580900000002E-3</v>
      </c>
      <c r="M144" s="23">
        <v>3.47474338E-3</v>
      </c>
    </row>
    <row r="145" spans="1:13" ht="14.4" hidden="1" customHeight="1" outlineLevel="4" x14ac:dyDescent="0.3">
      <c r="A145" s="25" t="s">
        <v>12</v>
      </c>
      <c r="B145" s="23"/>
      <c r="C145" s="23"/>
      <c r="D145" s="23"/>
      <c r="E145" s="23"/>
      <c r="F145" s="23"/>
      <c r="G145" s="23"/>
      <c r="H145" s="23"/>
      <c r="I145" s="23"/>
      <c r="J145" s="23"/>
      <c r="K145" s="23"/>
      <c r="L145" s="23"/>
      <c r="M145" s="23"/>
    </row>
    <row r="146" spans="1:13" ht="14.4" hidden="1" customHeight="1" outlineLevel="4" x14ac:dyDescent="0.3">
      <c r="A146" s="25" t="s">
        <v>17</v>
      </c>
      <c r="B146" s="23">
        <v>0.15006927346000001</v>
      </c>
      <c r="C146" s="23">
        <v>0.13912958408000001</v>
      </c>
      <c r="D146" s="23">
        <v>0.1274140221</v>
      </c>
      <c r="E146" s="23">
        <v>0.11608639657</v>
      </c>
      <c r="F146" s="23">
        <v>0.10475877104</v>
      </c>
      <c r="G146" s="23">
        <v>9.3694943720000007E-2</v>
      </c>
      <c r="H146" s="23">
        <v>8.2103520260000007E-2</v>
      </c>
      <c r="I146" s="23">
        <v>7.077589443E-2</v>
      </c>
      <c r="J146" s="23">
        <v>5.9448269200000001E-2</v>
      </c>
      <c r="K146" s="23">
        <v>4.8260303359999999E-2</v>
      </c>
      <c r="L146" s="23">
        <v>3.6632350110000003E-2</v>
      </c>
      <c r="M146" s="23">
        <v>2.535419022E-2</v>
      </c>
    </row>
    <row r="147" spans="1:13" ht="14.4" hidden="1" customHeight="1" outlineLevel="4" x14ac:dyDescent="0.3">
      <c r="A147" s="25" t="s">
        <v>8</v>
      </c>
      <c r="B147" s="23">
        <v>1.831575987E-2</v>
      </c>
      <c r="C147" s="23">
        <v>1.5262426379999999E-2</v>
      </c>
      <c r="D147" s="23">
        <v>1.212427724E-2</v>
      </c>
      <c r="E147" s="23">
        <v>9.0285370599999994E-3</v>
      </c>
      <c r="F147" s="23">
        <v>5.9327964499999997E-3</v>
      </c>
      <c r="G147" s="23">
        <v>2.8455370600000002E-3</v>
      </c>
      <c r="H147" s="23">
        <v>2.5868526999999999E-4</v>
      </c>
      <c r="I147" s="23"/>
      <c r="J147" s="23"/>
      <c r="K147" s="23"/>
      <c r="L147" s="23"/>
      <c r="M147" s="23"/>
    </row>
    <row r="148" spans="1:13" ht="14.4" hidden="1" customHeight="1" outlineLevel="3" collapsed="1" x14ac:dyDescent="0.3">
      <c r="A148" s="24" t="s">
        <v>5</v>
      </c>
      <c r="B148" s="23">
        <f t="shared" ref="B148:M148" si="52">SUM(B149:B153)</f>
        <v>3.4121000050000003E-2</v>
      </c>
      <c r="C148" s="23">
        <f t="shared" si="52"/>
        <v>3.4121000050000003E-2</v>
      </c>
      <c r="D148" s="23">
        <f t="shared" si="52"/>
        <v>3.3663000050000003E-2</v>
      </c>
      <c r="E148" s="23">
        <f t="shared" si="52"/>
        <v>3.3663000050000003E-2</v>
      </c>
      <c r="F148" s="23">
        <f t="shared" si="52"/>
        <v>3.3663000050000003E-2</v>
      </c>
      <c r="G148" s="23">
        <f t="shared" si="52"/>
        <v>3.3663000050000003E-2</v>
      </c>
      <c r="H148" s="23">
        <f t="shared" si="52"/>
        <v>3.3663000050000003E-2</v>
      </c>
      <c r="I148" s="23">
        <f t="shared" si="52"/>
        <v>3.3663000050000003E-2</v>
      </c>
      <c r="J148" s="23">
        <f t="shared" si="52"/>
        <v>3.3663000050000003E-2</v>
      </c>
      <c r="K148" s="23">
        <f t="shared" si="52"/>
        <v>3.3663000050000003E-2</v>
      </c>
      <c r="L148" s="23">
        <f t="shared" si="52"/>
        <v>3.3515999939999999E-2</v>
      </c>
      <c r="M148" s="23">
        <f t="shared" si="52"/>
        <v>3.3515999939999999E-2</v>
      </c>
    </row>
    <row r="149" spans="1:13" ht="14.4" hidden="1" customHeight="1" outlineLevel="4" x14ac:dyDescent="0.3">
      <c r="A149" s="25" t="s">
        <v>7</v>
      </c>
      <c r="B149" s="23"/>
      <c r="C149" s="23"/>
      <c r="D149" s="23"/>
      <c r="E149" s="23"/>
      <c r="F149" s="23"/>
      <c r="G149" s="23"/>
      <c r="H149" s="23"/>
      <c r="I149" s="23"/>
      <c r="J149" s="23"/>
      <c r="K149" s="23"/>
      <c r="L149" s="23"/>
      <c r="M149" s="23"/>
    </row>
    <row r="150" spans="1:13" hidden="1" outlineLevel="4" collapsed="1" x14ac:dyDescent="0.3">
      <c r="A150" s="25" t="s">
        <v>12</v>
      </c>
      <c r="B150" s="23"/>
      <c r="C150" s="23"/>
      <c r="D150" s="23"/>
      <c r="E150" s="23"/>
      <c r="F150" s="23"/>
      <c r="G150" s="23"/>
      <c r="H150" s="23"/>
      <c r="I150" s="23"/>
      <c r="J150" s="23"/>
      <c r="K150" s="23"/>
      <c r="L150" s="23"/>
      <c r="M150" s="23"/>
    </row>
    <row r="151" spans="1:13" ht="14.4" hidden="1" customHeight="1" outlineLevel="4" x14ac:dyDescent="0.3">
      <c r="A151" s="25" t="s">
        <v>17</v>
      </c>
      <c r="B151" s="23"/>
      <c r="C151" s="23"/>
      <c r="D151" s="23"/>
      <c r="E151" s="23"/>
      <c r="F151" s="23"/>
      <c r="G151" s="23"/>
      <c r="H151" s="23"/>
      <c r="I151" s="23"/>
      <c r="J151" s="23"/>
      <c r="K151" s="23"/>
      <c r="L151" s="23"/>
      <c r="M151" s="23"/>
    </row>
    <row r="152" spans="1:13" ht="14.4" hidden="1" customHeight="1" outlineLevel="4" x14ac:dyDescent="0.3">
      <c r="A152" s="25" t="s">
        <v>4</v>
      </c>
      <c r="B152" s="23"/>
      <c r="C152" s="23"/>
      <c r="D152" s="23"/>
      <c r="E152" s="23"/>
      <c r="F152" s="23"/>
      <c r="G152" s="23"/>
      <c r="H152" s="23"/>
      <c r="I152" s="23"/>
      <c r="J152" s="23"/>
      <c r="K152" s="23"/>
      <c r="L152" s="23"/>
      <c r="M152" s="23"/>
    </row>
    <row r="153" spans="1:13" ht="14.4" hidden="1" customHeight="1" outlineLevel="4" x14ac:dyDescent="0.3">
      <c r="A153" s="25" t="s">
        <v>8</v>
      </c>
      <c r="B153" s="23">
        <v>3.4121000050000003E-2</v>
      </c>
      <c r="C153" s="23">
        <v>3.4121000050000003E-2</v>
      </c>
      <c r="D153" s="23">
        <v>3.3663000050000003E-2</v>
      </c>
      <c r="E153" s="23">
        <v>3.3663000050000003E-2</v>
      </c>
      <c r="F153" s="23">
        <v>3.3663000050000003E-2</v>
      </c>
      <c r="G153" s="23">
        <v>3.3663000050000003E-2</v>
      </c>
      <c r="H153" s="23">
        <v>3.3663000050000003E-2</v>
      </c>
      <c r="I153" s="23">
        <v>3.3663000050000003E-2</v>
      </c>
      <c r="J153" s="23">
        <v>3.3663000050000003E-2</v>
      </c>
      <c r="K153" s="23">
        <v>3.3663000050000003E-2</v>
      </c>
      <c r="L153" s="23">
        <v>3.3515999939999999E-2</v>
      </c>
      <c r="M153" s="23">
        <v>3.3515999939999999E-2</v>
      </c>
    </row>
    <row r="154" spans="1:13" outlineLevel="1" x14ac:dyDescent="0.3">
      <c r="A154" s="11" t="s">
        <v>9</v>
      </c>
      <c r="B154" s="12">
        <f t="shared" ref="B154:M154" si="53">B155+B159+B163</f>
        <v>163.98867145713999</v>
      </c>
      <c r="C154" s="12">
        <f t="shared" si="53"/>
        <v>178.09632180523002</v>
      </c>
      <c r="D154" s="12">
        <f t="shared" si="53"/>
        <v>148.35161865787998</v>
      </c>
      <c r="E154" s="12">
        <f t="shared" si="53"/>
        <v>244.76933800471002</v>
      </c>
      <c r="F154" s="12">
        <f t="shared" si="53"/>
        <v>144.46484498495002</v>
      </c>
      <c r="G154" s="12">
        <f t="shared" si="53"/>
        <v>143.15776597825001</v>
      </c>
      <c r="H154" s="12">
        <f t="shared" si="53"/>
        <v>139.27445150041001</v>
      </c>
      <c r="I154" s="12">
        <f t="shared" si="53"/>
        <v>137.97385469363999</v>
      </c>
      <c r="J154" s="12">
        <f t="shared" si="53"/>
        <v>137.12043188343998</v>
      </c>
      <c r="K154" s="12">
        <f t="shared" si="53"/>
        <v>135.86157484208996</v>
      </c>
      <c r="L154" s="12">
        <f t="shared" si="53"/>
        <v>135.26292563688003</v>
      </c>
      <c r="M154" s="12">
        <f t="shared" si="53"/>
        <v>134.85851757179998</v>
      </c>
    </row>
    <row r="155" spans="1:13" outlineLevel="2" collapsed="1" x14ac:dyDescent="0.3">
      <c r="A155" s="24" t="s">
        <v>11</v>
      </c>
      <c r="B155" s="23">
        <f t="shared" ref="B155:M155" si="54">SUM(B156:B158)</f>
        <v>2.6205602519800002</v>
      </c>
      <c r="C155" s="23">
        <f t="shared" si="54"/>
        <v>2.6205602519800002</v>
      </c>
      <c r="D155" s="23">
        <f t="shared" si="54"/>
        <v>2.6205602532199999</v>
      </c>
      <c r="E155" s="23">
        <f t="shared" si="54"/>
        <v>2.6205602532199999</v>
      </c>
      <c r="F155" s="23">
        <f t="shared" si="54"/>
        <v>2.6205602532199999</v>
      </c>
      <c r="G155" s="23">
        <f t="shared" si="54"/>
        <v>2.62056025446</v>
      </c>
      <c r="H155" s="23">
        <f t="shared" si="54"/>
        <v>0</v>
      </c>
      <c r="I155" s="23">
        <f t="shared" si="54"/>
        <v>0</v>
      </c>
      <c r="J155" s="23">
        <f t="shared" si="54"/>
        <v>0</v>
      </c>
      <c r="K155" s="23">
        <f t="shared" si="54"/>
        <v>0</v>
      </c>
      <c r="L155" s="23">
        <f t="shared" si="54"/>
        <v>0</v>
      </c>
      <c r="M155" s="23">
        <f t="shared" si="54"/>
        <v>0</v>
      </c>
    </row>
    <row r="156" spans="1:13" ht="14.4" hidden="1" customHeight="1" outlineLevel="3" x14ac:dyDescent="0.3">
      <c r="A156" s="25" t="s">
        <v>7</v>
      </c>
      <c r="B156" s="23"/>
      <c r="C156" s="23"/>
      <c r="D156" s="23"/>
      <c r="E156" s="23"/>
      <c r="F156" s="23"/>
      <c r="G156" s="23"/>
      <c r="H156" s="23"/>
      <c r="I156" s="23"/>
      <c r="J156" s="23"/>
      <c r="K156" s="23"/>
      <c r="L156" s="23"/>
      <c r="M156" s="23"/>
    </row>
    <row r="157" spans="1:13" ht="14.4" hidden="1" customHeight="1" outlineLevel="3" x14ac:dyDescent="0.3">
      <c r="A157" s="25" t="s">
        <v>12</v>
      </c>
      <c r="B157" s="23">
        <v>2.6205602519800002</v>
      </c>
      <c r="C157" s="23">
        <v>2.6205602519800002</v>
      </c>
      <c r="D157" s="23">
        <v>2.6205602532199999</v>
      </c>
      <c r="E157" s="23">
        <v>2.6205602532199999</v>
      </c>
      <c r="F157" s="23">
        <v>2.6205602532199999</v>
      </c>
      <c r="G157" s="23">
        <v>2.62056025446</v>
      </c>
      <c r="H157" s="23"/>
      <c r="I157" s="23"/>
      <c r="J157" s="23"/>
      <c r="K157" s="23"/>
      <c r="L157" s="23"/>
      <c r="M157" s="23"/>
    </row>
    <row r="158" spans="1:13" ht="14.4" hidden="1" customHeight="1" outlineLevel="3" x14ac:dyDescent="0.3">
      <c r="A158" s="25" t="s">
        <v>8</v>
      </c>
      <c r="B158" s="23"/>
      <c r="C158" s="23"/>
      <c r="D158" s="23"/>
      <c r="E158" s="23"/>
      <c r="F158" s="23"/>
      <c r="G158" s="23"/>
      <c r="H158" s="23"/>
      <c r="I158" s="23"/>
      <c r="J158" s="23"/>
      <c r="K158" s="23"/>
      <c r="L158" s="23"/>
      <c r="M158" s="23"/>
    </row>
    <row r="159" spans="1:13" outlineLevel="2" collapsed="1" x14ac:dyDescent="0.3">
      <c r="A159" s="24" t="s">
        <v>13</v>
      </c>
      <c r="B159" s="23">
        <f t="shared" ref="B159:M159" si="55">SUM(B160:B162)</f>
        <v>159.57678900933999</v>
      </c>
      <c r="C159" s="23">
        <f t="shared" si="55"/>
        <v>173.68963463134</v>
      </c>
      <c r="D159" s="23">
        <f t="shared" si="55"/>
        <v>143.92576490739998</v>
      </c>
      <c r="E159" s="23">
        <f t="shared" si="55"/>
        <v>240.34348425423002</v>
      </c>
      <c r="F159" s="23">
        <f t="shared" si="55"/>
        <v>140.03899123447002</v>
      </c>
      <c r="G159" s="23">
        <f t="shared" si="55"/>
        <v>138.73191222195001</v>
      </c>
      <c r="H159" s="23">
        <f t="shared" si="55"/>
        <v>137.77449133667</v>
      </c>
      <c r="I159" s="23">
        <f t="shared" si="55"/>
        <v>136.4738945284</v>
      </c>
      <c r="J159" s="23">
        <f t="shared" si="55"/>
        <v>135.66139674249999</v>
      </c>
      <c r="K159" s="23">
        <f t="shared" si="55"/>
        <v>134.40253970114998</v>
      </c>
      <c r="L159" s="23">
        <f t="shared" si="55"/>
        <v>133.81562859319001</v>
      </c>
      <c r="M159" s="23">
        <f t="shared" si="55"/>
        <v>133.41662858935999</v>
      </c>
    </row>
    <row r="160" spans="1:13" ht="14.4" hidden="1" customHeight="1" outlineLevel="3" x14ac:dyDescent="0.3">
      <c r="A160" s="25" t="s">
        <v>7</v>
      </c>
      <c r="B160" s="23">
        <v>118.65712056666</v>
      </c>
      <c r="C160" s="23">
        <v>133.65881074949999</v>
      </c>
      <c r="D160" s="23">
        <v>105.35406034531999</v>
      </c>
      <c r="E160" s="23">
        <v>203.61978347281001</v>
      </c>
      <c r="F160" s="23">
        <v>104.14198045393</v>
      </c>
      <c r="G160" s="23">
        <v>102.83490144095001</v>
      </c>
      <c r="H160" s="23">
        <v>101.87748055431</v>
      </c>
      <c r="I160" s="23">
        <v>100.57688374558001</v>
      </c>
      <c r="J160" s="23">
        <v>99.759825594589998</v>
      </c>
      <c r="K160" s="23">
        <v>98.809250371229993</v>
      </c>
      <c r="L160" s="23">
        <v>98.377768594070005</v>
      </c>
      <c r="M160" s="23">
        <v>98.377768588159995</v>
      </c>
    </row>
    <row r="161" spans="1:13" ht="14.4" hidden="1" customHeight="1" outlineLevel="3" x14ac:dyDescent="0.3">
      <c r="A161" s="25" t="s">
        <v>8</v>
      </c>
      <c r="B161" s="23">
        <v>40.919668442679999</v>
      </c>
      <c r="C161" s="23">
        <v>40.03082388184</v>
      </c>
      <c r="D161" s="23">
        <v>38.571704562080001</v>
      </c>
      <c r="E161" s="23">
        <v>36.72370078142</v>
      </c>
      <c r="F161" s="23">
        <v>35.89701078054</v>
      </c>
      <c r="G161" s="23">
        <v>35.897010780999999</v>
      </c>
      <c r="H161" s="23">
        <v>35.897010782359999</v>
      </c>
      <c r="I161" s="23">
        <v>35.897010782819997</v>
      </c>
      <c r="J161" s="23">
        <v>35.901571147909998</v>
      </c>
      <c r="K161" s="23">
        <v>35.593289329919997</v>
      </c>
      <c r="L161" s="23">
        <v>35.437859999120001</v>
      </c>
      <c r="M161" s="23">
        <v>35.0388600012</v>
      </c>
    </row>
    <row r="162" spans="1:13" ht="14.4" hidden="1" customHeight="1" outlineLevel="3" x14ac:dyDescent="0.3">
      <c r="A162" s="25" t="s">
        <v>14</v>
      </c>
      <c r="B162" s="23"/>
      <c r="C162" s="23"/>
      <c r="D162" s="23"/>
      <c r="E162" s="23"/>
      <c r="F162" s="23"/>
      <c r="G162" s="23"/>
      <c r="H162" s="23"/>
      <c r="I162" s="23"/>
      <c r="J162" s="23"/>
      <c r="K162" s="23"/>
      <c r="L162" s="23"/>
      <c r="M162" s="23"/>
    </row>
    <row r="163" spans="1:13" ht="14.4" customHeight="1" outlineLevel="2" collapsed="1" x14ac:dyDescent="0.3">
      <c r="A163" s="24" t="s">
        <v>15</v>
      </c>
      <c r="B163" s="23">
        <f t="shared" ref="B163:M163" si="56">SUM(B164:B168)</f>
        <v>1.7913221958199999</v>
      </c>
      <c r="C163" s="23">
        <f t="shared" si="56"/>
        <v>1.7861269219099998</v>
      </c>
      <c r="D163" s="23">
        <f t="shared" si="56"/>
        <v>1.8052934972600001</v>
      </c>
      <c r="E163" s="23">
        <f t="shared" si="56"/>
        <v>1.8052934972600001</v>
      </c>
      <c r="F163" s="23">
        <f t="shared" si="56"/>
        <v>1.8052934972600001</v>
      </c>
      <c r="G163" s="23">
        <f t="shared" si="56"/>
        <v>1.80529350184</v>
      </c>
      <c r="H163" s="23">
        <f t="shared" si="56"/>
        <v>1.49996016374</v>
      </c>
      <c r="I163" s="23">
        <f t="shared" si="56"/>
        <v>1.4999601652399999</v>
      </c>
      <c r="J163" s="23">
        <f t="shared" si="56"/>
        <v>1.45903514094</v>
      </c>
      <c r="K163" s="23">
        <f t="shared" si="56"/>
        <v>1.45903514094</v>
      </c>
      <c r="L163" s="23">
        <f t="shared" si="56"/>
        <v>1.4472970436899999</v>
      </c>
      <c r="M163" s="23">
        <f t="shared" si="56"/>
        <v>1.4418889824399999</v>
      </c>
    </row>
    <row r="164" spans="1:13" ht="14.4" hidden="1" customHeight="1" outlineLevel="3" x14ac:dyDescent="0.3">
      <c r="A164" s="25" t="s">
        <v>16</v>
      </c>
      <c r="B164" s="23"/>
      <c r="C164" s="23"/>
      <c r="D164" s="23"/>
      <c r="E164" s="23"/>
      <c r="F164" s="23"/>
      <c r="G164" s="23"/>
      <c r="H164" s="23"/>
      <c r="I164" s="23"/>
      <c r="J164" s="23"/>
      <c r="K164" s="23"/>
      <c r="L164" s="23"/>
      <c r="M164" s="23"/>
    </row>
    <row r="165" spans="1:13" hidden="1" outlineLevel="3" collapsed="1" x14ac:dyDescent="0.3">
      <c r="A165" s="25" t="s">
        <v>7</v>
      </c>
      <c r="B165" s="23">
        <v>0.35327667986</v>
      </c>
      <c r="C165" s="23">
        <v>0.34808140594999998</v>
      </c>
      <c r="D165" s="23">
        <v>0.36724798130000003</v>
      </c>
      <c r="E165" s="23">
        <v>0.36724798130000003</v>
      </c>
      <c r="F165" s="23">
        <v>0.36724798130000003</v>
      </c>
      <c r="G165" s="23">
        <v>0.36724798130000003</v>
      </c>
      <c r="H165" s="23">
        <v>0.36724798130000003</v>
      </c>
      <c r="I165" s="23">
        <v>0.36724798279999998</v>
      </c>
      <c r="J165" s="23">
        <v>0.32632295849999998</v>
      </c>
      <c r="K165" s="23">
        <v>0.32632295849999998</v>
      </c>
      <c r="L165" s="23">
        <v>0.31953120647</v>
      </c>
      <c r="M165" s="23">
        <v>0.31412314522000001</v>
      </c>
    </row>
    <row r="166" spans="1:13" ht="14.4" hidden="1" customHeight="1" outlineLevel="3" x14ac:dyDescent="0.3">
      <c r="A166" s="25" t="s">
        <v>12</v>
      </c>
      <c r="B166" s="23"/>
      <c r="C166" s="23"/>
      <c r="D166" s="23"/>
      <c r="E166" s="23"/>
      <c r="F166" s="23"/>
      <c r="G166" s="23"/>
      <c r="H166" s="23"/>
      <c r="I166" s="23"/>
      <c r="J166" s="23"/>
      <c r="K166" s="23"/>
      <c r="L166" s="23"/>
      <c r="M166" s="23"/>
    </row>
    <row r="167" spans="1:13" ht="14.4" hidden="1" customHeight="1" outlineLevel="3" x14ac:dyDescent="0.3">
      <c r="A167" s="25" t="s">
        <v>17</v>
      </c>
      <c r="B167" s="23">
        <v>1.1327121824399999</v>
      </c>
      <c r="C167" s="23">
        <v>1.1327121824399999</v>
      </c>
      <c r="D167" s="23">
        <v>1.1327121824399999</v>
      </c>
      <c r="E167" s="23">
        <v>1.1327121824399999</v>
      </c>
      <c r="F167" s="23">
        <v>1.1327121824399999</v>
      </c>
      <c r="G167" s="23">
        <v>1.1327121824399999</v>
      </c>
      <c r="H167" s="23">
        <v>1.1327121824399999</v>
      </c>
      <c r="I167" s="23">
        <v>1.1327121824399999</v>
      </c>
      <c r="J167" s="23">
        <v>1.1327121824399999</v>
      </c>
      <c r="K167" s="23">
        <v>1.1327121824399999</v>
      </c>
      <c r="L167" s="23">
        <v>1.1277658372199999</v>
      </c>
      <c r="M167" s="23">
        <v>1.1277658372199999</v>
      </c>
    </row>
    <row r="168" spans="1:13" ht="14.4" hidden="1" customHeight="1" outlineLevel="3" x14ac:dyDescent="0.3">
      <c r="A168" s="25" t="s">
        <v>8</v>
      </c>
      <c r="B168" s="23">
        <v>0.30533333352000003</v>
      </c>
      <c r="C168" s="23">
        <v>0.30533333352000003</v>
      </c>
      <c r="D168" s="23">
        <v>0.30533333352000003</v>
      </c>
      <c r="E168" s="23">
        <v>0.30533333352000003</v>
      </c>
      <c r="F168" s="23">
        <v>0.30533333352000003</v>
      </c>
      <c r="G168" s="23">
        <v>0.30533333810000002</v>
      </c>
      <c r="H168" s="23"/>
      <c r="I168" s="23"/>
      <c r="J168" s="23"/>
      <c r="K168" s="23"/>
      <c r="L168" s="23"/>
      <c r="M168" s="23"/>
    </row>
    <row r="169" spans="1:13" x14ac:dyDescent="0.3">
      <c r="L169" s="13"/>
      <c r="M169" s="13"/>
    </row>
  </sheetData>
  <mergeCells count="3">
    <mergeCell ref="A58:K59"/>
    <mergeCell ref="A1:K1"/>
    <mergeCell ref="J2:K2"/>
  </mergeCells>
  <pageMargins left="0.39370078740157483" right="0.39370078740157483" top="0.39370078740157483" bottom="0.39370078740157483" header="0.39370078740157483" footer="0.39370078740157483"/>
  <pageSetup paperSize="9" scale="5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Аркуш1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ЗІНЧЕНКО Ірина Валеріївна</dc:creator>
  <cp:lastModifiedBy>ЗІНЧЕНКО Ірина Валеріївна</cp:lastModifiedBy>
  <cp:lastPrinted>2026-07-01T14:58:18Z</cp:lastPrinted>
  <dcterms:created xsi:type="dcterms:W3CDTF">2026-07-01T13:30:20Z</dcterms:created>
  <dcterms:modified xsi:type="dcterms:W3CDTF">2026-08-04T06:36:08Z</dcterms:modified>
</cp:coreProperties>
</file>