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EF6E6A78-7821-D94B-945B-6EFDCC9F4B3C}" xr6:coauthVersionLast="36" xr6:coauthVersionMax="36" xr10:uidLastSave="{00000000-0000-0000-0000-000000000000}"/>
  <bookViews>
    <workbookView xWindow="5680" yWindow="600" windowWidth="22420" windowHeight="15300" xr2:uid="{00000000-000D-0000-FFFF-FFFF00000000}"/>
  </bookViews>
  <sheets>
    <sheet name="2021-2046" sheetId="2" r:id="rId1"/>
  </sheets>
  <definedNames>
    <definedName name="_xlnm.Print_Area" localSheetId="0">'2021-2046'!$A$1:$M$157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3" i="2" l="1"/>
  <c r="L153" i="2"/>
  <c r="K153" i="2"/>
  <c r="J153" i="2"/>
  <c r="I153" i="2"/>
  <c r="H153" i="2"/>
  <c r="G153" i="2"/>
  <c r="F153" i="2"/>
  <c r="E153" i="2"/>
  <c r="D153" i="2"/>
  <c r="C153" i="2"/>
  <c r="B153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M145" i="2"/>
  <c r="L145" i="2"/>
  <c r="K145" i="2"/>
  <c r="K144" i="2" s="1"/>
  <c r="J145" i="2"/>
  <c r="J144" i="2" s="1"/>
  <c r="I145" i="2"/>
  <c r="H145" i="2"/>
  <c r="G145" i="2"/>
  <c r="G144" i="2" s="1"/>
  <c r="F145" i="2"/>
  <c r="E145" i="2"/>
  <c r="E144" i="2" s="1"/>
  <c r="D145" i="2"/>
  <c r="C145" i="2"/>
  <c r="C144" i="2" s="1"/>
  <c r="B145" i="2"/>
  <c r="B144" i="2" s="1"/>
  <c r="M144" i="2"/>
  <c r="L144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M128" i="2"/>
  <c r="M127" i="2" s="1"/>
  <c r="L128" i="2"/>
  <c r="K128" i="2"/>
  <c r="J128" i="2"/>
  <c r="I128" i="2"/>
  <c r="I127" i="2" s="1"/>
  <c r="H128" i="2"/>
  <c r="G128" i="2"/>
  <c r="G127" i="2" s="1"/>
  <c r="G126" i="2" s="1"/>
  <c r="F128" i="2"/>
  <c r="E128" i="2"/>
  <c r="E127" i="2" s="1"/>
  <c r="D128" i="2"/>
  <c r="C128" i="2"/>
  <c r="B128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M120" i="2"/>
  <c r="M119" i="2" s="1"/>
  <c r="L120" i="2"/>
  <c r="L119" i="2" s="1"/>
  <c r="K120" i="2"/>
  <c r="J120" i="2"/>
  <c r="I120" i="2"/>
  <c r="I119" i="2" s="1"/>
  <c r="H120" i="2"/>
  <c r="H119" i="2" s="1"/>
  <c r="G120" i="2"/>
  <c r="F120" i="2"/>
  <c r="E120" i="2"/>
  <c r="E119" i="2" s="1"/>
  <c r="D120" i="2"/>
  <c r="D119" i="2" s="1"/>
  <c r="C120" i="2"/>
  <c r="B120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M111" i="2"/>
  <c r="L111" i="2"/>
  <c r="K111" i="2"/>
  <c r="K110" i="2" s="1"/>
  <c r="J111" i="2"/>
  <c r="I111" i="2"/>
  <c r="H111" i="2"/>
  <c r="G111" i="2"/>
  <c r="G110" i="2" s="1"/>
  <c r="F111" i="2"/>
  <c r="E111" i="2"/>
  <c r="D111" i="2"/>
  <c r="C111" i="2"/>
  <c r="C110" i="2" s="1"/>
  <c r="B111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M96" i="2"/>
  <c r="L96" i="2"/>
  <c r="K96" i="2"/>
  <c r="J96" i="2"/>
  <c r="I96" i="2"/>
  <c r="H96" i="2"/>
  <c r="G96" i="2"/>
  <c r="F96" i="2"/>
  <c r="E96" i="2"/>
  <c r="D96" i="2"/>
  <c r="C96" i="2"/>
  <c r="B96" i="2"/>
  <c r="M93" i="2"/>
  <c r="M92" i="2" s="1"/>
  <c r="L93" i="2"/>
  <c r="K93" i="2"/>
  <c r="J93" i="2"/>
  <c r="J92" i="2" s="1"/>
  <c r="I93" i="2"/>
  <c r="I92" i="2" s="1"/>
  <c r="H93" i="2"/>
  <c r="H92" i="2" s="1"/>
  <c r="G93" i="2"/>
  <c r="F93" i="2"/>
  <c r="F92" i="2" s="1"/>
  <c r="E93" i="2"/>
  <c r="E92" i="2" s="1"/>
  <c r="D93" i="2"/>
  <c r="C93" i="2"/>
  <c r="B93" i="2"/>
  <c r="B92" i="2" s="1"/>
  <c r="M88" i="2"/>
  <c r="L88" i="2"/>
  <c r="K88" i="2"/>
  <c r="J88" i="2"/>
  <c r="I88" i="2"/>
  <c r="H88" i="2"/>
  <c r="G88" i="2"/>
  <c r="F88" i="2"/>
  <c r="E88" i="2"/>
  <c r="D88" i="2"/>
  <c r="C88" i="2"/>
  <c r="B88" i="2"/>
  <c r="M84" i="2"/>
  <c r="L84" i="2"/>
  <c r="K84" i="2"/>
  <c r="J84" i="2"/>
  <c r="I84" i="2"/>
  <c r="H84" i="2"/>
  <c r="G84" i="2"/>
  <c r="F84" i="2"/>
  <c r="E84" i="2"/>
  <c r="D84" i="2"/>
  <c r="C84" i="2"/>
  <c r="B84" i="2"/>
  <c r="M81" i="2"/>
  <c r="L81" i="2"/>
  <c r="K81" i="2"/>
  <c r="J81" i="2"/>
  <c r="I81" i="2"/>
  <c r="H81" i="2"/>
  <c r="G81" i="2"/>
  <c r="F81" i="2"/>
  <c r="E81" i="2"/>
  <c r="D81" i="2"/>
  <c r="C81" i="2"/>
  <c r="B81" i="2"/>
  <c r="M76" i="2"/>
  <c r="L76" i="2"/>
  <c r="L75" i="2" s="1"/>
  <c r="K76" i="2"/>
  <c r="K75" i="2" s="1"/>
  <c r="J76" i="2"/>
  <c r="J75" i="2" s="1"/>
  <c r="J74" i="2" s="1"/>
  <c r="I76" i="2"/>
  <c r="H76" i="2"/>
  <c r="H75" i="2" s="1"/>
  <c r="G76" i="2"/>
  <c r="G75" i="2" s="1"/>
  <c r="F76" i="2"/>
  <c r="E76" i="2"/>
  <c r="D76" i="2"/>
  <c r="D75" i="2" s="1"/>
  <c r="C76" i="2"/>
  <c r="C75" i="2" s="1"/>
  <c r="B76" i="2"/>
  <c r="B75" i="2" s="1"/>
  <c r="B74" i="2" s="1"/>
  <c r="M70" i="2"/>
  <c r="L70" i="2"/>
  <c r="K70" i="2"/>
  <c r="J70" i="2"/>
  <c r="I70" i="2"/>
  <c r="H70" i="2"/>
  <c r="G70" i="2"/>
  <c r="F70" i="2"/>
  <c r="E70" i="2"/>
  <c r="D70" i="2"/>
  <c r="C70" i="2"/>
  <c r="B70" i="2"/>
  <c r="M68" i="2"/>
  <c r="L68" i="2"/>
  <c r="L67" i="2" s="1"/>
  <c r="K68" i="2"/>
  <c r="K67" i="2" s="1"/>
  <c r="J68" i="2"/>
  <c r="J67" i="2" s="1"/>
  <c r="I68" i="2"/>
  <c r="H68" i="2"/>
  <c r="H67" i="2" s="1"/>
  <c r="G68" i="2"/>
  <c r="G67" i="2" s="1"/>
  <c r="F68" i="2"/>
  <c r="E68" i="2"/>
  <c r="D68" i="2"/>
  <c r="D67" i="2" s="1"/>
  <c r="C68" i="2"/>
  <c r="C67" i="2" s="1"/>
  <c r="B68" i="2"/>
  <c r="B67" i="2" s="1"/>
  <c r="M63" i="2"/>
  <c r="L63" i="2"/>
  <c r="K63" i="2"/>
  <c r="J63" i="2"/>
  <c r="I63" i="2"/>
  <c r="H63" i="2"/>
  <c r="G63" i="2"/>
  <c r="F63" i="2"/>
  <c r="E63" i="2"/>
  <c r="D63" i="2"/>
  <c r="C63" i="2"/>
  <c r="B63" i="2"/>
  <c r="M61" i="2"/>
  <c r="L61" i="2"/>
  <c r="K61" i="2"/>
  <c r="J61" i="2"/>
  <c r="I61" i="2"/>
  <c r="H61" i="2"/>
  <c r="G61" i="2"/>
  <c r="F61" i="2"/>
  <c r="E61" i="2"/>
  <c r="D61" i="2"/>
  <c r="C61" i="2"/>
  <c r="B61" i="2"/>
  <c r="M59" i="2"/>
  <c r="M58" i="2" s="1"/>
  <c r="L59" i="2"/>
  <c r="K59" i="2"/>
  <c r="K58" i="2" s="1"/>
  <c r="K57" i="2" s="1"/>
  <c r="J59" i="2"/>
  <c r="J58" i="2" s="1"/>
  <c r="I59" i="2"/>
  <c r="I58" i="2" s="1"/>
  <c r="H59" i="2"/>
  <c r="G59" i="2"/>
  <c r="F59" i="2"/>
  <c r="E59" i="2"/>
  <c r="E58" i="2" s="1"/>
  <c r="D59" i="2"/>
  <c r="C59" i="2"/>
  <c r="C58" i="2" s="1"/>
  <c r="C57" i="2" s="1"/>
  <c r="B59" i="2"/>
  <c r="B58" i="2" s="1"/>
  <c r="K49" i="2"/>
  <c r="J49" i="2"/>
  <c r="I49" i="2"/>
  <c r="H49" i="2"/>
  <c r="G49" i="2"/>
  <c r="F49" i="2"/>
  <c r="E49" i="2"/>
  <c r="D49" i="2"/>
  <c r="C49" i="2"/>
  <c r="B49" i="2"/>
  <c r="K44" i="2"/>
  <c r="J44" i="2"/>
  <c r="I44" i="2"/>
  <c r="H44" i="2"/>
  <c r="G44" i="2"/>
  <c r="F44" i="2"/>
  <c r="E44" i="2"/>
  <c r="D44" i="2"/>
  <c r="C44" i="2"/>
  <c r="B44" i="2"/>
  <c r="K41" i="2"/>
  <c r="J41" i="2"/>
  <c r="I41" i="2"/>
  <c r="H41" i="2"/>
  <c r="G41" i="2"/>
  <c r="F41" i="2"/>
  <c r="E41" i="2"/>
  <c r="D41" i="2"/>
  <c r="C41" i="2"/>
  <c r="B41" i="2"/>
  <c r="K36" i="2"/>
  <c r="J36" i="2"/>
  <c r="I36" i="2"/>
  <c r="H36" i="2"/>
  <c r="G36" i="2"/>
  <c r="F36" i="2"/>
  <c r="E36" i="2"/>
  <c r="D36" i="2"/>
  <c r="C36" i="2"/>
  <c r="B36" i="2"/>
  <c r="K32" i="2"/>
  <c r="J32" i="2"/>
  <c r="I32" i="2"/>
  <c r="H32" i="2"/>
  <c r="G32" i="2"/>
  <c r="F32" i="2"/>
  <c r="E32" i="2"/>
  <c r="D32" i="2"/>
  <c r="C32" i="2"/>
  <c r="B32" i="2"/>
  <c r="K29" i="2"/>
  <c r="J29" i="2"/>
  <c r="I29" i="2"/>
  <c r="H29" i="2"/>
  <c r="G29" i="2"/>
  <c r="F29" i="2"/>
  <c r="E29" i="2"/>
  <c r="D29" i="2"/>
  <c r="C29" i="2"/>
  <c r="B29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E15" i="2" l="1"/>
  <c r="M126" i="2"/>
  <c r="E126" i="2"/>
  <c r="F144" i="2"/>
  <c r="F58" i="2"/>
  <c r="C40" i="2"/>
  <c r="K40" i="2"/>
  <c r="G119" i="2"/>
  <c r="G109" i="2" s="1"/>
  <c r="G108" i="2" s="1"/>
  <c r="D144" i="2"/>
  <c r="H144" i="2"/>
  <c r="J110" i="2"/>
  <c r="I6" i="2"/>
  <c r="D23" i="2"/>
  <c r="D40" i="2"/>
  <c r="H40" i="2"/>
  <c r="B40" i="2"/>
  <c r="F40" i="2"/>
  <c r="J40" i="2"/>
  <c r="D92" i="2"/>
  <c r="D74" i="2" s="1"/>
  <c r="B119" i="2"/>
  <c r="F119" i="2"/>
  <c r="J119" i="2"/>
  <c r="H74" i="2"/>
  <c r="L92" i="2"/>
  <c r="L74" i="2" s="1"/>
  <c r="E6" i="2"/>
  <c r="E5" i="2" s="1"/>
  <c r="B15" i="2"/>
  <c r="F15" i="2"/>
  <c r="J15" i="2"/>
  <c r="D15" i="2"/>
  <c r="H15" i="2"/>
  <c r="C119" i="2"/>
  <c r="C109" i="2" s="1"/>
  <c r="K119" i="2"/>
  <c r="K109" i="2" s="1"/>
  <c r="I144" i="2"/>
  <c r="I126" i="2" s="1"/>
  <c r="F67" i="2"/>
  <c r="H6" i="2"/>
  <c r="C23" i="2"/>
  <c r="C22" i="2" s="1"/>
  <c r="G23" i="2"/>
  <c r="K23" i="2"/>
  <c r="E23" i="2"/>
  <c r="I23" i="2"/>
  <c r="J57" i="2"/>
  <c r="J56" i="2" s="1"/>
  <c r="F75" i="2"/>
  <c r="F74" i="2" s="1"/>
  <c r="B110" i="2"/>
  <c r="F110" i="2"/>
  <c r="D127" i="2"/>
  <c r="D126" i="2" s="1"/>
  <c r="H127" i="2"/>
  <c r="H126" i="2" s="1"/>
  <c r="L127" i="2"/>
  <c r="L126" i="2" s="1"/>
  <c r="B127" i="2"/>
  <c r="B126" i="2" s="1"/>
  <c r="F127" i="2"/>
  <c r="J127" i="2"/>
  <c r="J126" i="2" s="1"/>
  <c r="G58" i="2"/>
  <c r="G57" i="2" s="1"/>
  <c r="C127" i="2"/>
  <c r="C126" i="2" s="1"/>
  <c r="K127" i="2"/>
  <c r="K126" i="2" s="1"/>
  <c r="B57" i="2"/>
  <c r="B56" i="2" s="1"/>
  <c r="E67" i="2"/>
  <c r="E57" i="2" s="1"/>
  <c r="I67" i="2"/>
  <c r="I57" i="2" s="1"/>
  <c r="M67" i="2"/>
  <c r="M57" i="2" s="1"/>
  <c r="E75" i="2"/>
  <c r="E74" i="2" s="1"/>
  <c r="I75" i="2"/>
  <c r="I74" i="2" s="1"/>
  <c r="M75" i="2"/>
  <c r="M74" i="2" s="1"/>
  <c r="C92" i="2"/>
  <c r="C74" i="2" s="1"/>
  <c r="C56" i="2" s="1"/>
  <c r="G92" i="2"/>
  <c r="K92" i="2"/>
  <c r="K74" i="2" s="1"/>
  <c r="K56" i="2" s="1"/>
  <c r="D110" i="2"/>
  <c r="D109" i="2" s="1"/>
  <c r="H110" i="2"/>
  <c r="H109" i="2" s="1"/>
  <c r="L110" i="2"/>
  <c r="L109" i="2" s="1"/>
  <c r="C15" i="2"/>
  <c r="G15" i="2"/>
  <c r="K15" i="2"/>
  <c r="I15" i="2"/>
  <c r="E40" i="2"/>
  <c r="I40" i="2"/>
  <c r="G40" i="2"/>
  <c r="D6" i="2"/>
  <c r="B23" i="2"/>
  <c r="F23" i="2"/>
  <c r="J23" i="2"/>
  <c r="H23" i="2"/>
  <c r="D58" i="2"/>
  <c r="D57" i="2" s="1"/>
  <c r="H58" i="2"/>
  <c r="H57" i="2" s="1"/>
  <c r="L58" i="2"/>
  <c r="L57" i="2" s="1"/>
  <c r="E110" i="2"/>
  <c r="E109" i="2" s="1"/>
  <c r="I110" i="2"/>
  <c r="I109" i="2" s="1"/>
  <c r="M110" i="2"/>
  <c r="M109" i="2" s="1"/>
  <c r="M108" i="2" s="1"/>
  <c r="G74" i="2"/>
  <c r="B6" i="2"/>
  <c r="F6" i="2"/>
  <c r="J6" i="2"/>
  <c r="C6" i="2"/>
  <c r="G6" i="2"/>
  <c r="K6" i="2"/>
  <c r="E108" i="2" l="1"/>
  <c r="F126" i="2"/>
  <c r="C5" i="2"/>
  <c r="F57" i="2"/>
  <c r="F56" i="2" s="1"/>
  <c r="L108" i="2"/>
  <c r="K22" i="2"/>
  <c r="E22" i="2"/>
  <c r="E4" i="2" s="1"/>
  <c r="L56" i="2"/>
  <c r="J5" i="2"/>
  <c r="I22" i="2"/>
  <c r="B22" i="2"/>
  <c r="I5" i="2"/>
  <c r="H5" i="2"/>
  <c r="B5" i="2"/>
  <c r="F5" i="2"/>
  <c r="H56" i="2"/>
  <c r="K5" i="2"/>
  <c r="F109" i="2"/>
  <c r="F108" i="2" s="1"/>
  <c r="D5" i="2"/>
  <c r="H22" i="2"/>
  <c r="J22" i="2"/>
  <c r="J4" i="2" s="1"/>
  <c r="G22" i="2"/>
  <c r="D22" i="2"/>
  <c r="I56" i="2"/>
  <c r="K4" i="2"/>
  <c r="B109" i="2"/>
  <c r="B108" i="2" s="1"/>
  <c r="C4" i="2"/>
  <c r="I108" i="2"/>
  <c r="G56" i="2"/>
  <c r="F22" i="2"/>
  <c r="J109" i="2"/>
  <c r="J108" i="2" s="1"/>
  <c r="D108" i="2"/>
  <c r="C108" i="2"/>
  <c r="K108" i="2"/>
  <c r="H108" i="2"/>
  <c r="G5" i="2"/>
  <c r="M56" i="2"/>
  <c r="D56" i="2"/>
  <c r="E56" i="2"/>
  <c r="D4" i="2" l="1"/>
  <c r="B4" i="2"/>
  <c r="I4" i="2"/>
  <c r="F4" i="2"/>
  <c r="G4" i="2"/>
  <c r="H4" i="2"/>
</calcChain>
</file>

<file path=xl/sharedStrings.xml><?xml version="1.0" encoding="utf-8"?>
<sst xmlns="http://schemas.openxmlformats.org/spreadsheetml/2006/main" count="159" uniqueCount="25">
  <si>
    <t>UAH</t>
  </si>
  <si>
    <t>EUR</t>
  </si>
  <si>
    <t>USD</t>
  </si>
  <si>
    <t>JPY</t>
  </si>
  <si>
    <t>XDR</t>
  </si>
  <si>
    <t>GBP</t>
  </si>
  <si>
    <t>І кв</t>
  </si>
  <si>
    <t>ІІ кв</t>
  </si>
  <si>
    <t>ІІІ кв</t>
  </si>
  <si>
    <t>ІV кв</t>
  </si>
  <si>
    <t>2046</t>
  </si>
  <si>
    <t>Estimated Government Debt Repayment Profile for the years 2021-2045 under the existing agreements as of  01.04.2021*</t>
  </si>
  <si>
    <t>bn, UAH</t>
  </si>
  <si>
    <t xml:space="preserve"> Total state debt service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</si>
  <si>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</si>
  <si>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</si>
  <si>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</si>
  <si>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</si>
  <si>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</si>
  <si>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</si>
  <si>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</si>
  <si>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</si>
  <si>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loans</t>
  </si>
  <si>
    <t>IFI loans</t>
  </si>
  <si>
    <t>* including payments already made before April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</si>
</sst>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1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2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0" fontId="1" fillId="0" borderId="0" xfId="2"/>
    <xf numFmtId="49" fontId="2" fillId="3" borderId="1" xfId="0" applyNumberFormat="1" applyFont="1" applyFill="1" applyBorder="1" applyAlignment="1">
      <alignment horizontal="left" indent="1"/>
    </xf>
    <xf numFmtId="4" fontId="2" fillId="3" borderId="1" xfId="0" applyNumberFormat="1" applyFont="1" applyFill="1" applyBorder="1"/>
    <xf numFmtId="4" fontId="0" fillId="2" borderId="1" xfId="0" applyNumberFormat="1" applyFill="1" applyBorder="1"/>
    <xf numFmtId="49" fontId="5" fillId="0" borderId="0" xfId="2" applyNumberFormat="1" applyFont="1" applyAlignment="1">
      <alignment horizontal="left"/>
    </xf>
    <xf numFmtId="4" fontId="4" fillId="0" borderId="0" xfId="2" applyNumberFormat="1" applyFont="1" applyBorder="1" applyAlignment="1">
      <alignment horizontal="right"/>
    </xf>
    <xf numFmtId="49" fontId="6" fillId="0" borderId="0" xfId="2" applyNumberFormat="1" applyFont="1" applyAlignment="1">
      <alignment horizontal="center"/>
    </xf>
    <xf numFmtId="49" fontId="2" fillId="2" borderId="1" xfId="0" applyNumberFormat="1" applyFont="1" applyFill="1" applyBorder="1" applyAlignment="1">
      <alignment horizontal="left" indent="2"/>
    </xf>
    <xf numFmtId="49" fontId="1" fillId="0" borderId="1" xfId="0" applyNumberFormat="1" applyFont="1" applyBorder="1" applyAlignment="1">
      <alignment horizontal="left" indent="3"/>
    </xf>
    <xf numFmtId="49" fontId="1" fillId="0" borderId="1" xfId="0" applyNumberFormat="1" applyFont="1" applyBorder="1" applyAlignment="1">
      <alignment horizontal="left" indent="4"/>
    </xf>
    <xf numFmtId="49" fontId="8" fillId="0" borderId="1" xfId="0" applyNumberFormat="1" applyFont="1" applyBorder="1" applyAlignment="1">
      <alignment horizontal="left" indent="3"/>
    </xf>
  </cellXfs>
  <cellStyles count="3">
    <cellStyle name="Звичайний 2" xfId="1" xr:uid="{00000000-0005-0000-0000-000001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I157"/>
  <sheetViews>
    <sheetView tabSelected="1" zoomScale="85" zoomScaleNormal="85" workbookViewId="0">
      <selection activeCell="P1" sqref="P1"/>
    </sheetView>
  </sheetViews>
  <sheetFormatPr baseColWidth="10" defaultColWidth="8.83203125" defaultRowHeight="15" outlineLevelRow="4" x14ac:dyDescent="0.2"/>
  <cols>
    <col min="1" max="1" width="28.5" style="1" bestFit="1" customWidth="1"/>
    <col min="2" max="5" width="9.1640625" style="2"/>
    <col min="6" max="6" width="8.33203125" style="2" bestFit="1" customWidth="1"/>
    <col min="7" max="10" width="9.1640625" style="2"/>
    <col min="11" max="34" width="8.33203125" style="2" bestFit="1" customWidth="1"/>
    <col min="35" max="35" width="9" style="2" bestFit="1" customWidth="1"/>
  </cols>
  <sheetData>
    <row r="1" spans="1:35" ht="16" x14ac:dyDescent="0.2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35" x14ac:dyDescent="0.2">
      <c r="A2" s="20"/>
      <c r="B2" s="20"/>
      <c r="C2" s="20"/>
      <c r="D2" s="20"/>
      <c r="E2" s="20"/>
      <c r="F2" s="20"/>
      <c r="G2" s="20"/>
      <c r="H2" s="20"/>
      <c r="I2" s="20"/>
      <c r="J2" s="25" t="s">
        <v>12</v>
      </c>
      <c r="K2" s="25"/>
    </row>
    <row r="3" spans="1:35" s="6" customFormat="1" ht="16" x14ac:dyDescent="0.2">
      <c r="A3" s="5"/>
      <c r="B3" s="13" t="s">
        <v>6</v>
      </c>
      <c r="C3" s="13" t="s">
        <v>7</v>
      </c>
      <c r="D3" s="13" t="s">
        <v>8</v>
      </c>
      <c r="E3" s="13" t="s">
        <v>9</v>
      </c>
      <c r="F3" s="14">
        <v>2021</v>
      </c>
      <c r="G3" s="13" t="s">
        <v>6</v>
      </c>
      <c r="H3" s="13" t="s">
        <v>7</v>
      </c>
      <c r="I3" s="13" t="s">
        <v>8</v>
      </c>
      <c r="J3" s="13" t="s">
        <v>9</v>
      </c>
      <c r="K3" s="14">
        <v>2022</v>
      </c>
    </row>
    <row r="4" spans="1:35" x14ac:dyDescent="0.2">
      <c r="A4" s="17" t="s">
        <v>13</v>
      </c>
      <c r="B4" s="18">
        <f t="shared" ref="B4:K4" si="0">B5+B22</f>
        <v>144.28107997089998</v>
      </c>
      <c r="C4" s="18">
        <f t="shared" si="0"/>
        <v>165.71696154471999</v>
      </c>
      <c r="D4" s="18">
        <f t="shared" si="0"/>
        <v>169.09093889285001</v>
      </c>
      <c r="E4" s="18">
        <f t="shared" si="0"/>
        <v>119.97144154870999</v>
      </c>
      <c r="F4" s="18">
        <f t="shared" si="0"/>
        <v>599.06042195717987</v>
      </c>
      <c r="G4" s="18">
        <f t="shared" si="0"/>
        <v>112.66799863603998</v>
      </c>
      <c r="H4" s="18">
        <f t="shared" si="0"/>
        <v>83.691451503349995</v>
      </c>
      <c r="I4" s="18">
        <f t="shared" si="0"/>
        <v>89.634458311239996</v>
      </c>
      <c r="J4" s="18">
        <f t="shared" si="0"/>
        <v>52.920388841269997</v>
      </c>
      <c r="K4" s="18">
        <f t="shared" si="0"/>
        <v>338.91429729189997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outlineLevel="1" x14ac:dyDescent="0.2">
      <c r="A5" s="21" t="s">
        <v>14</v>
      </c>
      <c r="B5" s="22">
        <f t="shared" ref="B5:K5" si="1">B6+B15</f>
        <v>109.55572002537998</v>
      </c>
      <c r="C5" s="22">
        <f t="shared" si="1"/>
        <v>145.69373504162999</v>
      </c>
      <c r="D5" s="22">
        <f t="shared" si="1"/>
        <v>79.799874339040002</v>
      </c>
      <c r="E5" s="22">
        <f t="shared" si="1"/>
        <v>103.51618807380999</v>
      </c>
      <c r="F5" s="22">
        <f t="shared" si="1"/>
        <v>438.56551747985992</v>
      </c>
      <c r="G5" s="22">
        <f t="shared" si="1"/>
        <v>78.73768679106999</v>
      </c>
      <c r="H5" s="22">
        <f t="shared" si="1"/>
        <v>68.036018872559993</v>
      </c>
      <c r="I5" s="22">
        <f t="shared" si="1"/>
        <v>26.591113863419999</v>
      </c>
      <c r="J5" s="22">
        <f t="shared" si="1"/>
        <v>38.155170606749998</v>
      </c>
      <c r="K5" s="22">
        <f t="shared" si="1"/>
        <v>211.51999013379998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outlineLevel="2" x14ac:dyDescent="0.2">
      <c r="A6" s="27" t="s">
        <v>15</v>
      </c>
      <c r="B6" s="23">
        <f t="shared" ref="B6:K6" si="2">B7+B9+B11</f>
        <v>16.49440792191</v>
      </c>
      <c r="C6" s="23">
        <f t="shared" si="2"/>
        <v>30.62095886122</v>
      </c>
      <c r="D6" s="23">
        <f t="shared" si="2"/>
        <v>17.533027525009999</v>
      </c>
      <c r="E6" s="23">
        <f t="shared" si="2"/>
        <v>27.056306748529998</v>
      </c>
      <c r="F6" s="23">
        <f t="shared" si="2"/>
        <v>91.70470105666999</v>
      </c>
      <c r="G6" s="23">
        <f t="shared" si="2"/>
        <v>14.983382411500001</v>
      </c>
      <c r="H6" s="23">
        <f t="shared" si="2"/>
        <v>24.13394774731</v>
      </c>
      <c r="I6" s="23">
        <f t="shared" si="2"/>
        <v>11.474292732799999</v>
      </c>
      <c r="J6" s="23">
        <f t="shared" si="2"/>
        <v>21.675572185579998</v>
      </c>
      <c r="K6" s="23">
        <f t="shared" si="2"/>
        <v>72.267195077189996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outlineLevel="3" collapsed="1" x14ac:dyDescent="0.2">
      <c r="A7" s="28" t="s">
        <v>16</v>
      </c>
      <c r="B7" s="3">
        <f t="shared" ref="B7:K7" si="3">SUM(B8:B8)</f>
        <v>0</v>
      </c>
      <c r="C7" s="3">
        <f t="shared" si="3"/>
        <v>5.0000000000000002E-5</v>
      </c>
      <c r="D7" s="3">
        <f t="shared" si="3"/>
        <v>5.0000000000000002E-5</v>
      </c>
      <c r="E7" s="3">
        <f t="shared" si="3"/>
        <v>1.415E-4</v>
      </c>
      <c r="F7" s="3">
        <f t="shared" si="3"/>
        <v>2.4149999999999999E-4</v>
      </c>
      <c r="G7" s="3">
        <f t="shared" si="3"/>
        <v>0</v>
      </c>
      <c r="H7" s="3">
        <f t="shared" si="3"/>
        <v>0</v>
      </c>
      <c r="I7" s="3">
        <f t="shared" si="3"/>
        <v>2.2957000000000001E-4</v>
      </c>
      <c r="J7" s="3">
        <f t="shared" si="3"/>
        <v>0</v>
      </c>
      <c r="K7" s="3">
        <f t="shared" si="3"/>
        <v>2.2957000000000001E-4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">
      <c r="A8" s="12" t="s">
        <v>0</v>
      </c>
      <c r="B8" s="3"/>
      <c r="C8" s="3">
        <v>5.0000000000000002E-5</v>
      </c>
      <c r="D8" s="3">
        <v>5.0000000000000002E-5</v>
      </c>
      <c r="E8" s="3">
        <v>1.415E-4</v>
      </c>
      <c r="F8" s="3">
        <v>2.4149999999999999E-4</v>
      </c>
      <c r="G8" s="3"/>
      <c r="H8" s="3"/>
      <c r="I8" s="3">
        <v>2.2957000000000001E-4</v>
      </c>
      <c r="J8" s="3"/>
      <c r="K8" s="3">
        <v>2.2957000000000001E-4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">
      <c r="A9" s="11" t="s">
        <v>17</v>
      </c>
      <c r="B9" s="3">
        <f t="shared" ref="B9:K9" si="4">SUM(B10:B10)</f>
        <v>2.4457658270000002E-2</v>
      </c>
      <c r="C9" s="3">
        <f t="shared" si="4"/>
        <v>2.43172532E-2</v>
      </c>
      <c r="D9" s="3">
        <f t="shared" si="4"/>
        <v>2.416778973E-2</v>
      </c>
      <c r="E9" s="3">
        <f t="shared" si="4"/>
        <v>2.3751103700000002E-2</v>
      </c>
      <c r="F9" s="3">
        <f t="shared" si="4"/>
        <v>9.6693804899999999E-2</v>
      </c>
      <c r="G9" s="3">
        <f t="shared" si="4"/>
        <v>2.282714772E-2</v>
      </c>
      <c r="H9" s="3">
        <f t="shared" si="4"/>
        <v>2.266862586E-2</v>
      </c>
      <c r="I9" s="3">
        <f t="shared" si="4"/>
        <v>2.2501045609999999E-2</v>
      </c>
      <c r="J9" s="3">
        <f t="shared" si="4"/>
        <v>2.2084359580000001E-2</v>
      </c>
      <c r="K9" s="3">
        <f t="shared" si="4"/>
        <v>9.0081178770000006E-2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">
      <c r="A10" s="12" t="s">
        <v>0</v>
      </c>
      <c r="B10" s="3">
        <v>2.4457658270000002E-2</v>
      </c>
      <c r="C10" s="3">
        <v>2.43172532E-2</v>
      </c>
      <c r="D10" s="3">
        <v>2.416778973E-2</v>
      </c>
      <c r="E10" s="3">
        <v>2.3751103700000002E-2</v>
      </c>
      <c r="F10" s="3">
        <v>9.6693804899999999E-2</v>
      </c>
      <c r="G10" s="3">
        <v>2.282714772E-2</v>
      </c>
      <c r="H10" s="3">
        <v>2.266862586E-2</v>
      </c>
      <c r="I10" s="3">
        <v>2.2501045609999999E-2</v>
      </c>
      <c r="J10" s="3">
        <v>2.2084359580000001E-2</v>
      </c>
      <c r="K10" s="3">
        <v>9.0081178770000006E-2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">
      <c r="A11" s="11" t="s">
        <v>18</v>
      </c>
      <c r="B11" s="3">
        <f t="shared" ref="B11:K11" si="5">SUM(B12:B14)</f>
        <v>16.469950263640001</v>
      </c>
      <c r="C11" s="3">
        <f t="shared" si="5"/>
        <v>30.596591608019999</v>
      </c>
      <c r="D11" s="3">
        <f t="shared" si="5"/>
        <v>17.50880973528</v>
      </c>
      <c r="E11" s="3">
        <f t="shared" si="5"/>
        <v>27.03241414483</v>
      </c>
      <c r="F11" s="3">
        <f t="shared" si="5"/>
        <v>91.607765751769989</v>
      </c>
      <c r="G11" s="3">
        <f t="shared" si="5"/>
        <v>14.960555263780002</v>
      </c>
      <c r="H11" s="3">
        <f t="shared" si="5"/>
        <v>24.11127912145</v>
      </c>
      <c r="I11" s="3">
        <f t="shared" si="5"/>
        <v>11.451562117189999</v>
      </c>
      <c r="J11" s="3">
        <f t="shared" si="5"/>
        <v>21.653487825999999</v>
      </c>
      <c r="K11" s="3">
        <f t="shared" si="5"/>
        <v>72.176884328420002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">
      <c r="A12" s="12" t="s">
        <v>1</v>
      </c>
      <c r="B12" s="3">
        <v>2.0064E-7</v>
      </c>
      <c r="C12" s="3">
        <v>0.25732900493999999</v>
      </c>
      <c r="D12" s="3">
        <v>3.0770630970000001E-2</v>
      </c>
      <c r="E12" s="3">
        <v>9.1554329709999993E-2</v>
      </c>
      <c r="F12" s="3">
        <v>0.37965416625999998</v>
      </c>
      <c r="G12" s="3">
        <v>3.119359499E-2</v>
      </c>
      <c r="H12" s="3"/>
      <c r="I12" s="3"/>
      <c r="J12" s="3"/>
      <c r="K12" s="3">
        <v>3.119359499E-2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">
      <c r="A13" s="12" t="s">
        <v>0</v>
      </c>
      <c r="B13" s="3">
        <v>15.647471006150001</v>
      </c>
      <c r="C13" s="3">
        <v>28.374127428849999</v>
      </c>
      <c r="D13" s="3">
        <v>16.84019571748</v>
      </c>
      <c r="E13" s="3">
        <v>26.03993049148</v>
      </c>
      <c r="F13" s="3">
        <v>86.901724643959994</v>
      </c>
      <c r="G13" s="3">
        <v>14.39458727885</v>
      </c>
      <c r="H13" s="3">
        <v>23.87888387405</v>
      </c>
      <c r="I13" s="3">
        <v>11.2726725759</v>
      </c>
      <c r="J13" s="3">
        <v>21.653487825999999</v>
      </c>
      <c r="K13" s="3">
        <v>71.199631554800007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">
      <c r="A14" s="12" t="s">
        <v>2</v>
      </c>
      <c r="B14" s="3">
        <v>0.82247905685</v>
      </c>
      <c r="C14" s="3">
        <v>1.9651351742300001</v>
      </c>
      <c r="D14" s="3">
        <v>0.63784338682999997</v>
      </c>
      <c r="E14" s="3">
        <v>0.90092932364</v>
      </c>
      <c r="F14" s="3">
        <v>4.32638694155</v>
      </c>
      <c r="G14" s="3">
        <v>0.53477438994000004</v>
      </c>
      <c r="H14" s="3">
        <v>0.2323952474</v>
      </c>
      <c r="I14" s="3">
        <v>0.17888954129000001</v>
      </c>
      <c r="J14" s="3"/>
      <c r="K14" s="3">
        <v>0.94605917863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outlineLevel="2" x14ac:dyDescent="0.2">
      <c r="A15" s="27" t="s">
        <v>19</v>
      </c>
      <c r="B15" s="23">
        <f t="shared" ref="B15:K15" si="6">B16+B18</f>
        <v>93.061312103469987</v>
      </c>
      <c r="C15" s="23">
        <f t="shared" si="6"/>
        <v>115.07277618041</v>
      </c>
      <c r="D15" s="23">
        <f t="shared" si="6"/>
        <v>62.266846814030004</v>
      </c>
      <c r="E15" s="23">
        <f t="shared" si="6"/>
        <v>76.459881325279994</v>
      </c>
      <c r="F15" s="23">
        <f t="shared" si="6"/>
        <v>346.86081642318993</v>
      </c>
      <c r="G15" s="23">
        <f t="shared" si="6"/>
        <v>63.754304379569994</v>
      </c>
      <c r="H15" s="23">
        <f t="shared" si="6"/>
        <v>43.902071125249996</v>
      </c>
      <c r="I15" s="23">
        <f t="shared" si="6"/>
        <v>15.11682113062</v>
      </c>
      <c r="J15" s="23">
        <f t="shared" si="6"/>
        <v>16.47959842117</v>
      </c>
      <c r="K15" s="23">
        <f t="shared" si="6"/>
        <v>139.25279505660998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outlineLevel="3" collapsed="1" x14ac:dyDescent="0.2">
      <c r="A16" s="11" t="s">
        <v>17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">
      <c r="A17" s="12" t="s">
        <v>0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">
      <c r="A18" s="11" t="s">
        <v>18</v>
      </c>
      <c r="B18" s="3">
        <f t="shared" ref="B18:K18" si="8">SUM(B19:B21)</f>
        <v>93.028248972849994</v>
      </c>
      <c r="C18" s="3">
        <f t="shared" si="8"/>
        <v>115.03971304979001</v>
      </c>
      <c r="D18" s="3">
        <f t="shared" si="8"/>
        <v>62.233783683410003</v>
      </c>
      <c r="E18" s="3">
        <f t="shared" si="8"/>
        <v>76.426818194660001</v>
      </c>
      <c r="F18" s="3">
        <f t="shared" si="8"/>
        <v>346.72856390070996</v>
      </c>
      <c r="G18" s="3">
        <f t="shared" si="8"/>
        <v>63.721241248949994</v>
      </c>
      <c r="H18" s="3">
        <f t="shared" si="8"/>
        <v>43.869007994629996</v>
      </c>
      <c r="I18" s="3">
        <f t="shared" si="8"/>
        <v>15.083758</v>
      </c>
      <c r="J18" s="3">
        <f t="shared" si="8"/>
        <v>16.446535290549999</v>
      </c>
      <c r="K18" s="3">
        <f t="shared" si="8"/>
        <v>139.12054253412998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">
      <c r="A19" s="12" t="s">
        <v>1</v>
      </c>
      <c r="B19" s="3"/>
      <c r="C19" s="3">
        <v>14.934655426260001</v>
      </c>
      <c r="D19" s="3"/>
      <c r="E19" s="3">
        <v>7.4738228331199998</v>
      </c>
      <c r="F19" s="3">
        <v>22.408478259380001</v>
      </c>
      <c r="G19" s="3">
        <v>2.49548759888</v>
      </c>
      <c r="H19" s="3"/>
      <c r="I19" s="3"/>
      <c r="J19" s="3"/>
      <c r="K19" s="3">
        <v>2.49548759888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">
      <c r="A20" s="12" t="s">
        <v>0</v>
      </c>
      <c r="B20" s="3">
        <v>65.825024523869999</v>
      </c>
      <c r="C20" s="3">
        <v>65.9984937312</v>
      </c>
      <c r="D20" s="3">
        <v>52.057542792770001</v>
      </c>
      <c r="E20" s="3">
        <v>33.046388994570002</v>
      </c>
      <c r="F20" s="3">
        <v>216.92745004240999</v>
      </c>
      <c r="G20" s="3">
        <v>45.964301866749999</v>
      </c>
      <c r="H20" s="3">
        <v>31.951302999999999</v>
      </c>
      <c r="I20" s="3">
        <v>15.083758</v>
      </c>
      <c r="J20" s="3">
        <v>16.446535290549999</v>
      </c>
      <c r="K20" s="3">
        <v>109.44589815729999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">
      <c r="A21" s="12" t="s">
        <v>2</v>
      </c>
      <c r="B21" s="3">
        <v>27.203224448979999</v>
      </c>
      <c r="C21" s="3">
        <v>34.106563892330001</v>
      </c>
      <c r="D21" s="3">
        <v>10.176240890640001</v>
      </c>
      <c r="E21" s="3">
        <v>35.906606366970003</v>
      </c>
      <c r="F21" s="3">
        <v>107.39263559891999</v>
      </c>
      <c r="G21" s="3">
        <v>15.26145178332</v>
      </c>
      <c r="H21" s="3">
        <v>11.91770499463</v>
      </c>
      <c r="I21" s="3"/>
      <c r="J21" s="3"/>
      <c r="K21" s="3">
        <v>27.179156777949999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outlineLevel="1" x14ac:dyDescent="0.2">
      <c r="A22" s="21" t="s">
        <v>20</v>
      </c>
      <c r="B22" s="22">
        <f t="shared" ref="B22:K22" si="9">B23+B40</f>
        <v>34.725359945519997</v>
      </c>
      <c r="C22" s="22">
        <f t="shared" si="9"/>
        <v>20.023226503090001</v>
      </c>
      <c r="D22" s="22">
        <f t="shared" si="9"/>
        <v>89.291064553810003</v>
      </c>
      <c r="E22" s="22">
        <f t="shared" si="9"/>
        <v>16.455253474900001</v>
      </c>
      <c r="F22" s="22">
        <f t="shared" si="9"/>
        <v>160.49490447732001</v>
      </c>
      <c r="G22" s="22">
        <f t="shared" si="9"/>
        <v>33.930311844969999</v>
      </c>
      <c r="H22" s="22">
        <f t="shared" si="9"/>
        <v>15.655432630789999</v>
      </c>
      <c r="I22" s="22">
        <f t="shared" si="9"/>
        <v>63.043344447820004</v>
      </c>
      <c r="J22" s="22">
        <f t="shared" si="9"/>
        <v>14.765218234519999</v>
      </c>
      <c r="K22" s="22">
        <f t="shared" si="9"/>
        <v>127.39430715810002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 outlineLevel="2" x14ac:dyDescent="0.2">
      <c r="A23" s="27" t="s">
        <v>15</v>
      </c>
      <c r="B23" s="23">
        <f t="shared" ref="B23:K23" si="10">B24+B29+B32+B36</f>
        <v>20.911152054800002</v>
      </c>
      <c r="C23" s="23">
        <f t="shared" si="10"/>
        <v>7.6223403742099993</v>
      </c>
      <c r="D23" s="23">
        <f t="shared" si="10"/>
        <v>19.372494695179999</v>
      </c>
      <c r="E23" s="23">
        <f t="shared" si="10"/>
        <v>5.4325617427800008</v>
      </c>
      <c r="F23" s="23">
        <f t="shared" si="10"/>
        <v>53.338548866970001</v>
      </c>
      <c r="G23" s="23">
        <f t="shared" si="10"/>
        <v>20.206485667860001</v>
      </c>
      <c r="H23" s="23">
        <f t="shared" si="10"/>
        <v>8.1878564882199996</v>
      </c>
      <c r="I23" s="23">
        <f t="shared" si="10"/>
        <v>18.797556392429996</v>
      </c>
      <c r="J23" s="23">
        <f t="shared" si="10"/>
        <v>5.3166737164999995</v>
      </c>
      <c r="K23" s="23">
        <f t="shared" si="10"/>
        <v>52.508572265009995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35" outlineLevel="3" collapsed="1" x14ac:dyDescent="0.2">
      <c r="A24" s="11" t="s">
        <v>16</v>
      </c>
      <c r="B24" s="3">
        <f t="shared" ref="B24:K24" si="11">SUM(B25:B28)</f>
        <v>3.8168261420000002E-2</v>
      </c>
      <c r="C24" s="3">
        <f t="shared" si="11"/>
        <v>0.24026488190999998</v>
      </c>
      <c r="D24" s="3">
        <f t="shared" si="11"/>
        <v>9.8641758610000005E-2</v>
      </c>
      <c r="E24" s="3">
        <f t="shared" si="11"/>
        <v>0.13235103059</v>
      </c>
      <c r="F24" s="3">
        <f t="shared" si="11"/>
        <v>0.50942593253000001</v>
      </c>
      <c r="G24" s="3">
        <f t="shared" si="11"/>
        <v>7.4949705960000002E-2</v>
      </c>
      <c r="H24" s="3">
        <f t="shared" si="11"/>
        <v>0.10124949995</v>
      </c>
      <c r="I24" s="3">
        <f t="shared" si="11"/>
        <v>0.10348948478</v>
      </c>
      <c r="J24" s="3">
        <f t="shared" si="11"/>
        <v>0.17475962146000001</v>
      </c>
      <c r="K24" s="3">
        <f t="shared" si="11"/>
        <v>0.45444831215000003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">
      <c r="A25" s="12" t="s">
        <v>1</v>
      </c>
      <c r="B25" s="3">
        <v>1.9912837000000002E-3</v>
      </c>
      <c r="C25" s="3">
        <v>2.0952000000000002E-3</v>
      </c>
      <c r="D25" s="3">
        <v>2.0952000000000002E-3</v>
      </c>
      <c r="E25" s="3">
        <v>2.437416E-3</v>
      </c>
      <c r="F25" s="3">
        <v>8.6190997000000005E-3</v>
      </c>
      <c r="G25" s="3">
        <v>2.124E-3</v>
      </c>
      <c r="H25" s="3">
        <v>2.124E-3</v>
      </c>
      <c r="I25" s="3">
        <v>2.124E-3</v>
      </c>
      <c r="J25" s="3">
        <v>2.2974599999999999E-3</v>
      </c>
      <c r="K25" s="3">
        <v>8.6694600000000004E-3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">
      <c r="A26" s="12" t="s">
        <v>3</v>
      </c>
      <c r="B26" s="3"/>
      <c r="C26" s="3"/>
      <c r="D26" s="3"/>
      <c r="E26" s="3">
        <v>5.8665599999999996E-4</v>
      </c>
      <c r="F26" s="3">
        <v>5.8665599999999996E-4</v>
      </c>
      <c r="G26" s="3">
        <v>6.2445600000000001E-4</v>
      </c>
      <c r="H26" s="3"/>
      <c r="I26" s="3"/>
      <c r="J26" s="3"/>
      <c r="K26" s="3">
        <v>6.2445600000000001E-4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">
      <c r="A27" s="12" t="s">
        <v>0</v>
      </c>
      <c r="B27" s="3">
        <v>5.0769707000000003E-4</v>
      </c>
      <c r="C27" s="3">
        <v>3.0499999999999999E-4</v>
      </c>
      <c r="D27" s="3">
        <v>2.9999999999999997E-4</v>
      </c>
      <c r="E27" s="3">
        <v>2.7000000000000001E-3</v>
      </c>
      <c r="F27" s="3">
        <v>3.81269707E-3</v>
      </c>
      <c r="G27" s="3"/>
      <c r="H27" s="3">
        <v>5.4999999999999999E-6</v>
      </c>
      <c r="I27" s="3"/>
      <c r="J27" s="3">
        <v>3.5000000000000001E-3</v>
      </c>
      <c r="K27" s="3">
        <v>3.5054999999999999E-3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">
      <c r="A28" s="12" t="s">
        <v>2</v>
      </c>
      <c r="B28" s="3">
        <v>3.5669280650000003E-2</v>
      </c>
      <c r="C28" s="3">
        <v>0.23786468190999999</v>
      </c>
      <c r="D28" s="3">
        <v>9.6246558610000005E-2</v>
      </c>
      <c r="E28" s="3">
        <v>0.12662695859</v>
      </c>
      <c r="F28" s="3">
        <v>0.49640747975999999</v>
      </c>
      <c r="G28" s="3">
        <v>7.2201249960000005E-2</v>
      </c>
      <c r="H28" s="3">
        <v>9.9119999949999996E-2</v>
      </c>
      <c r="I28" s="3">
        <v>0.10136548478</v>
      </c>
      <c r="J28" s="3">
        <v>0.16896216146000001</v>
      </c>
      <c r="K28" s="3">
        <v>0.44164889615000003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outlineLevel="3" collapsed="1" x14ac:dyDescent="0.2">
      <c r="A29" s="11" t="s">
        <v>21</v>
      </c>
      <c r="B29" s="3">
        <f t="shared" ref="B29:K29" si="12">SUM(B30:B31)</f>
        <v>19.608104201340002</v>
      </c>
      <c r="C29" s="3">
        <f t="shared" si="12"/>
        <v>5.1798360814599995</v>
      </c>
      <c r="D29" s="3">
        <f t="shared" si="12"/>
        <v>17.53193569454</v>
      </c>
      <c r="E29" s="3">
        <f t="shared" si="12"/>
        <v>2.82229016466</v>
      </c>
      <c r="F29" s="3">
        <f t="shared" si="12"/>
        <v>45.142166142000001</v>
      </c>
      <c r="G29" s="3">
        <f t="shared" si="12"/>
        <v>18.306333243219999</v>
      </c>
      <c r="H29" s="3">
        <f t="shared" si="12"/>
        <v>5.1962604129200001</v>
      </c>
      <c r="I29" s="3">
        <f t="shared" si="12"/>
        <v>16.341992278639999</v>
      </c>
      <c r="J29" s="3">
        <f t="shared" si="12"/>
        <v>2.80155202156</v>
      </c>
      <c r="K29" s="3">
        <f t="shared" si="12"/>
        <v>42.646137956339999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idden="1" outlineLevel="4" x14ac:dyDescent="0.2">
      <c r="A30" s="12" t="s">
        <v>1</v>
      </c>
      <c r="B30" s="3">
        <v>2.4890155487599999</v>
      </c>
      <c r="C30" s="3">
        <v>2.9100360835500001</v>
      </c>
      <c r="D30" s="3">
        <v>0.63552064806999997</v>
      </c>
      <c r="E30" s="3">
        <v>0.55249016674999996</v>
      </c>
      <c r="F30" s="3">
        <v>6.5870624471300001</v>
      </c>
      <c r="G30" s="3">
        <v>2.50820820658</v>
      </c>
      <c r="H30" s="3">
        <v>2.89526041396</v>
      </c>
      <c r="I30" s="3">
        <v>0.54386724200000003</v>
      </c>
      <c r="J30" s="3">
        <v>0.50055202259999998</v>
      </c>
      <c r="K30" s="3">
        <v>6.4478878851400001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">
      <c r="A31" s="12" t="s">
        <v>2</v>
      </c>
      <c r="B31" s="3">
        <v>17.11908865258</v>
      </c>
      <c r="C31" s="3">
        <v>2.2697999979099999</v>
      </c>
      <c r="D31" s="3">
        <v>16.89641504647</v>
      </c>
      <c r="E31" s="3">
        <v>2.2697999979099999</v>
      </c>
      <c r="F31" s="3">
        <v>38.555103694869999</v>
      </c>
      <c r="G31" s="3">
        <v>15.79812503664</v>
      </c>
      <c r="H31" s="3">
        <v>2.3009999989600001</v>
      </c>
      <c r="I31" s="3">
        <v>15.79812503664</v>
      </c>
      <c r="J31" s="3">
        <v>2.3009999989600001</v>
      </c>
      <c r="K31" s="3">
        <v>36.1982500712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outlineLevel="3" collapsed="1" x14ac:dyDescent="0.2">
      <c r="A32" s="11" t="s">
        <v>22</v>
      </c>
      <c r="B32" s="3">
        <f t="shared" ref="B32:K32" si="13">SUM(B33:B35)</f>
        <v>2.9576021940000002E-2</v>
      </c>
      <c r="C32" s="3">
        <f t="shared" si="13"/>
        <v>0.19009630751000001</v>
      </c>
      <c r="D32" s="3">
        <f t="shared" si="13"/>
        <v>3.176512444E-2</v>
      </c>
      <c r="E32" s="3">
        <f t="shared" si="13"/>
        <v>0.19385649081</v>
      </c>
      <c r="F32" s="3">
        <f t="shared" si="13"/>
        <v>0.4452939447</v>
      </c>
      <c r="G32" s="3">
        <f t="shared" si="13"/>
        <v>2.9894605370000001E-2</v>
      </c>
      <c r="H32" s="3">
        <f t="shared" si="13"/>
        <v>0.18131596225999999</v>
      </c>
      <c r="I32" s="3">
        <f t="shared" si="13"/>
        <v>2.8550256239999999E-2</v>
      </c>
      <c r="J32" s="3">
        <f t="shared" si="13"/>
        <v>0.16932861972000002</v>
      </c>
      <c r="K32" s="3">
        <f t="shared" si="13"/>
        <v>0.40908944359000005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idden="1" outlineLevel="4" x14ac:dyDescent="0.2">
      <c r="A33" s="12" t="s">
        <v>1</v>
      </c>
      <c r="B33" s="3">
        <v>3.9379543899999998E-3</v>
      </c>
      <c r="C33" s="3">
        <v>0.17253998699</v>
      </c>
      <c r="D33" s="3">
        <v>4.22248625E-3</v>
      </c>
      <c r="E33" s="3">
        <v>0.17464507107999999</v>
      </c>
      <c r="F33" s="3">
        <v>0.35534549870999999</v>
      </c>
      <c r="G33" s="3">
        <v>3.4095400299999998E-3</v>
      </c>
      <c r="H33" s="3">
        <v>0.1646008554</v>
      </c>
      <c r="I33" s="3">
        <v>2.6233987699999998E-3</v>
      </c>
      <c r="J33" s="3">
        <v>0.1525960428</v>
      </c>
      <c r="K33" s="3">
        <v>0.32322983700000002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">
      <c r="A34" s="12" t="s">
        <v>3</v>
      </c>
      <c r="B34" s="3">
        <v>2.5638067550000001E-2</v>
      </c>
      <c r="C34" s="3">
        <v>1.7556320520000002E-2</v>
      </c>
      <c r="D34" s="3">
        <v>2.754263819E-2</v>
      </c>
      <c r="E34" s="3">
        <v>1.721062537E-2</v>
      </c>
      <c r="F34" s="3">
        <v>8.7947651629999998E-2</v>
      </c>
      <c r="G34" s="3">
        <v>2.6485065339999999E-2</v>
      </c>
      <c r="H34" s="3">
        <v>1.6715106859999999E-2</v>
      </c>
      <c r="I34" s="3">
        <v>2.5926857469999998E-2</v>
      </c>
      <c r="J34" s="3">
        <v>1.6174962609999999E-2</v>
      </c>
      <c r="K34" s="3">
        <v>8.5301992280000002E-2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">
      <c r="A35" s="12" t="s">
        <v>2</v>
      </c>
      <c r="B35" s="3"/>
      <c r="C35" s="3"/>
      <c r="D35" s="3"/>
      <c r="E35" s="3">
        <v>2.00079436E-3</v>
      </c>
      <c r="F35" s="3">
        <v>2.00079436E-3</v>
      </c>
      <c r="G35" s="3"/>
      <c r="H35" s="3"/>
      <c r="I35" s="3"/>
      <c r="J35" s="3">
        <v>5.5761430999999996E-4</v>
      </c>
      <c r="K35" s="3">
        <v>5.5761430999999996E-4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outlineLevel="3" collapsed="1" x14ac:dyDescent="0.2">
      <c r="A36" s="11" t="s">
        <v>23</v>
      </c>
      <c r="B36" s="3">
        <f t="shared" ref="B36:K36" si="14">SUM(B37:B39)</f>
        <v>1.2353035701000001</v>
      </c>
      <c r="C36" s="3">
        <f t="shared" si="14"/>
        <v>2.0121431033300001</v>
      </c>
      <c r="D36" s="3">
        <f t="shared" si="14"/>
        <v>1.7101521175900001</v>
      </c>
      <c r="E36" s="3">
        <f t="shared" si="14"/>
        <v>2.2840640567200001</v>
      </c>
      <c r="F36" s="3">
        <f t="shared" si="14"/>
        <v>7.2416628477399998</v>
      </c>
      <c r="G36" s="3">
        <f t="shared" si="14"/>
        <v>1.79530811331</v>
      </c>
      <c r="H36" s="3">
        <f t="shared" si="14"/>
        <v>2.7090306130899999</v>
      </c>
      <c r="I36" s="3">
        <f t="shared" si="14"/>
        <v>2.3235243727700001</v>
      </c>
      <c r="J36" s="3">
        <f t="shared" si="14"/>
        <v>2.1710334537599998</v>
      </c>
      <c r="K36" s="3">
        <f t="shared" si="14"/>
        <v>8.9988965529300007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">
      <c r="A37" s="12" t="s">
        <v>1</v>
      </c>
      <c r="B37" s="3">
        <v>3.083578058E-2</v>
      </c>
      <c r="C37" s="3">
        <v>0.97894971198000003</v>
      </c>
      <c r="D37" s="3">
        <v>9.8991069269999996E-2</v>
      </c>
      <c r="E37" s="3">
        <v>0.64623723636999997</v>
      </c>
      <c r="F37" s="3">
        <v>1.7550137982</v>
      </c>
      <c r="G37" s="3">
        <v>0.10212153127</v>
      </c>
      <c r="H37" s="3">
        <v>1.1561838096999999</v>
      </c>
      <c r="I37" s="3">
        <v>0.10433224144</v>
      </c>
      <c r="J37" s="3">
        <v>0.64480083424000001</v>
      </c>
      <c r="K37" s="3">
        <v>2.0074384166499999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2">
      <c r="A38" s="12" t="s">
        <v>2</v>
      </c>
      <c r="B38" s="3">
        <v>0.42283847166999999</v>
      </c>
      <c r="C38" s="3">
        <v>0.32574602332000002</v>
      </c>
      <c r="D38" s="3">
        <v>0.80403541950000001</v>
      </c>
      <c r="E38" s="3">
        <v>0.86165243091999999</v>
      </c>
      <c r="F38" s="3">
        <v>2.4142723454100001</v>
      </c>
      <c r="G38" s="3">
        <v>0.93387777106000003</v>
      </c>
      <c r="H38" s="3">
        <v>0.84720120239999996</v>
      </c>
      <c r="I38" s="3">
        <v>1.51879464937</v>
      </c>
      <c r="J38" s="3">
        <v>0.85721182355000003</v>
      </c>
      <c r="K38" s="3">
        <v>4.15708544638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idden="1" outlineLevel="4" x14ac:dyDescent="0.2">
      <c r="A39" s="12" t="s">
        <v>4</v>
      </c>
      <c r="B39" s="3">
        <v>0.78162931785</v>
      </c>
      <c r="C39" s="3">
        <v>0.70744736802999997</v>
      </c>
      <c r="D39" s="3">
        <v>0.80712562882000005</v>
      </c>
      <c r="E39" s="3">
        <v>0.77617438942999994</v>
      </c>
      <c r="F39" s="3">
        <v>3.0723767041299999</v>
      </c>
      <c r="G39" s="3">
        <v>0.75930881098000003</v>
      </c>
      <c r="H39" s="3">
        <v>0.70564560098999995</v>
      </c>
      <c r="I39" s="3">
        <v>0.70039748195999996</v>
      </c>
      <c r="J39" s="3">
        <v>0.66902079596999997</v>
      </c>
      <c r="K39" s="3">
        <v>2.8343726898999999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outlineLevel="2" x14ac:dyDescent="0.2">
      <c r="A40" s="27" t="s">
        <v>19</v>
      </c>
      <c r="B40" s="23">
        <f t="shared" ref="B40:K40" si="15">B41+B44+B49</f>
        <v>13.814207890719999</v>
      </c>
      <c r="C40" s="23">
        <f t="shared" si="15"/>
        <v>12.400886128880002</v>
      </c>
      <c r="D40" s="23">
        <f t="shared" si="15"/>
        <v>69.918569858630008</v>
      </c>
      <c r="E40" s="23">
        <f t="shared" si="15"/>
        <v>11.02269173212</v>
      </c>
      <c r="F40" s="23">
        <f t="shared" si="15"/>
        <v>107.15635561035</v>
      </c>
      <c r="G40" s="23">
        <f t="shared" si="15"/>
        <v>13.723826177109999</v>
      </c>
      <c r="H40" s="23">
        <f t="shared" si="15"/>
        <v>7.4675761425699996</v>
      </c>
      <c r="I40" s="23">
        <f t="shared" si="15"/>
        <v>44.245788055390008</v>
      </c>
      <c r="J40" s="23">
        <f t="shared" si="15"/>
        <v>9.4485445180200003</v>
      </c>
      <c r="K40" s="23">
        <f t="shared" si="15"/>
        <v>74.885734893090017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outlineLevel="3" collapsed="1" x14ac:dyDescent="0.2">
      <c r="A41" s="11" t="s">
        <v>21</v>
      </c>
      <c r="B41" s="3">
        <f t="shared" ref="B41:K41" si="16">SUM(B42:B43)</f>
        <v>10.979706671299999</v>
      </c>
      <c r="C41" s="3">
        <f t="shared" si="16"/>
        <v>0.38678492011999999</v>
      </c>
      <c r="D41" s="3">
        <f t="shared" si="16"/>
        <v>59.061927824230004</v>
      </c>
      <c r="E41" s="3">
        <f t="shared" si="16"/>
        <v>4.0577153567800002</v>
      </c>
      <c r="F41" s="3">
        <f t="shared" si="16"/>
        <v>74.486134772430006</v>
      </c>
      <c r="G41" s="3">
        <f t="shared" si="16"/>
        <v>1.6423283851799999</v>
      </c>
      <c r="H41" s="3">
        <f t="shared" si="16"/>
        <v>0.60443837338999995</v>
      </c>
      <c r="I41" s="3">
        <f t="shared" si="16"/>
        <v>31.571327138940003</v>
      </c>
      <c r="J41" s="3">
        <f t="shared" si="16"/>
        <v>2.4943053287799999</v>
      </c>
      <c r="K41" s="3">
        <f t="shared" si="16"/>
        <v>36.312399226290005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2">
      <c r="A42" s="12" t="s">
        <v>1</v>
      </c>
      <c r="B42" s="3">
        <v>1.346527099</v>
      </c>
      <c r="C42" s="3">
        <v>0.38678492011999999</v>
      </c>
      <c r="D42" s="3">
        <v>1.6142792770800001</v>
      </c>
      <c r="E42" s="3">
        <v>4.0577153567800002</v>
      </c>
      <c r="F42" s="3">
        <v>7.4053066529800002</v>
      </c>
      <c r="G42" s="3">
        <v>1.6423283851799999</v>
      </c>
      <c r="H42" s="3">
        <v>0.60443837338999995</v>
      </c>
      <c r="I42" s="3">
        <v>1.6773841523899999</v>
      </c>
      <c r="J42" s="3">
        <v>2.4943053287799999</v>
      </c>
      <c r="K42" s="3">
        <v>6.4184562397400002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hidden="1" outlineLevel="4" x14ac:dyDescent="0.2">
      <c r="A43" s="12" t="s">
        <v>2</v>
      </c>
      <c r="B43" s="3">
        <v>9.6331795722999995</v>
      </c>
      <c r="C43" s="3"/>
      <c r="D43" s="3">
        <v>57.447648547150003</v>
      </c>
      <c r="E43" s="3"/>
      <c r="F43" s="3">
        <v>67.080828119450004</v>
      </c>
      <c r="G43" s="3"/>
      <c r="H43" s="3"/>
      <c r="I43" s="3">
        <v>29.893942986550002</v>
      </c>
      <c r="J43" s="3"/>
      <c r="K43" s="3">
        <v>29.893942986550002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outlineLevel="3" collapsed="1" x14ac:dyDescent="0.2">
      <c r="A44" s="11" t="s">
        <v>22</v>
      </c>
      <c r="B44" s="3">
        <f t="shared" ref="B44:K44" si="17">SUM(B45:B48)</f>
        <v>0.15490757874</v>
      </c>
      <c r="C44" s="3">
        <f t="shared" si="17"/>
        <v>0.47145042118000002</v>
      </c>
      <c r="D44" s="3">
        <f t="shared" si="17"/>
        <v>0.16865346118000002</v>
      </c>
      <c r="E44" s="3">
        <f t="shared" si="17"/>
        <v>1.1184707999599999</v>
      </c>
      <c r="F44" s="3">
        <f t="shared" si="17"/>
        <v>1.91348226106</v>
      </c>
      <c r="G44" s="3">
        <f t="shared" si="17"/>
        <v>0.17097172188999998</v>
      </c>
      <c r="H44" s="3">
        <f t="shared" si="17"/>
        <v>1.10062771629</v>
      </c>
      <c r="I44" s="3">
        <f t="shared" si="17"/>
        <v>0.17097172188999998</v>
      </c>
      <c r="J44" s="3">
        <f t="shared" si="17"/>
        <v>1.11812739607</v>
      </c>
      <c r="K44" s="3">
        <f t="shared" si="17"/>
        <v>2.5606985561400002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">
      <c r="A45" s="12" t="s">
        <v>1</v>
      </c>
      <c r="B45" s="3">
        <v>3.6639759899999999E-2</v>
      </c>
      <c r="C45" s="3">
        <v>0.37511955055000001</v>
      </c>
      <c r="D45" s="3">
        <v>3.8567242420000002E-2</v>
      </c>
      <c r="E45" s="3">
        <v>0.62454812164999995</v>
      </c>
      <c r="F45" s="3">
        <v>1.07487467452</v>
      </c>
      <c r="G45" s="3">
        <v>3.9097376349999997E-2</v>
      </c>
      <c r="H45" s="3">
        <v>0.64195133249000003</v>
      </c>
      <c r="I45" s="3">
        <v>3.9097376349999997E-2</v>
      </c>
      <c r="J45" s="3">
        <v>0.64551065452</v>
      </c>
      <c r="K45" s="3">
        <v>1.3656567397099999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2">
      <c r="A46" s="12" t="s">
        <v>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idden="1" outlineLevel="4" x14ac:dyDescent="0.2">
      <c r="A47" s="12" t="s">
        <v>3</v>
      </c>
      <c r="B47" s="3">
        <v>0.11826781884</v>
      </c>
      <c r="C47" s="3">
        <v>9.6330870629999996E-2</v>
      </c>
      <c r="D47" s="3">
        <v>0.13008621876000001</v>
      </c>
      <c r="E47" s="3">
        <v>0.45245788085999999</v>
      </c>
      <c r="F47" s="3">
        <v>0.79714278909000003</v>
      </c>
      <c r="G47" s="3">
        <v>0.13187434553999999</v>
      </c>
      <c r="H47" s="3">
        <v>0.45867638379999998</v>
      </c>
      <c r="I47" s="3">
        <v>0.13187434553999999</v>
      </c>
      <c r="J47" s="3">
        <v>0.45867638379999998</v>
      </c>
      <c r="K47" s="3">
        <v>1.1811014586799999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">
      <c r="A48" s="12" t="s">
        <v>2</v>
      </c>
      <c r="B48" s="3"/>
      <c r="C48" s="3"/>
      <c r="D48" s="3"/>
      <c r="E48" s="3">
        <v>4.146479745E-2</v>
      </c>
      <c r="F48" s="3">
        <v>4.146479745E-2</v>
      </c>
      <c r="G48" s="3"/>
      <c r="H48" s="3"/>
      <c r="I48" s="3"/>
      <c r="J48" s="3">
        <v>1.394035775E-2</v>
      </c>
      <c r="K48" s="3">
        <v>1.394035775E-2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outlineLevel="3" collapsed="1" x14ac:dyDescent="0.2">
      <c r="A49" s="11" t="s">
        <v>23</v>
      </c>
      <c r="B49" s="3">
        <f t="shared" ref="B49:K49" si="18">SUM(B50:B52)</f>
        <v>2.6795936406800003</v>
      </c>
      <c r="C49" s="3">
        <f t="shared" si="18"/>
        <v>11.542650787580001</v>
      </c>
      <c r="D49" s="3">
        <f t="shared" si="18"/>
        <v>10.68798857322</v>
      </c>
      <c r="E49" s="3">
        <f t="shared" si="18"/>
        <v>5.8465055753800002</v>
      </c>
      <c r="F49" s="3">
        <f t="shared" si="18"/>
        <v>30.756738576860002</v>
      </c>
      <c r="G49" s="3">
        <f t="shared" si="18"/>
        <v>11.91052607004</v>
      </c>
      <c r="H49" s="3">
        <f t="shared" si="18"/>
        <v>5.7625100528899997</v>
      </c>
      <c r="I49" s="3">
        <f t="shared" si="18"/>
        <v>12.50348919456</v>
      </c>
      <c r="J49" s="3">
        <f t="shared" si="18"/>
        <v>5.8361117931699997</v>
      </c>
      <c r="K49" s="3">
        <f t="shared" si="18"/>
        <v>36.012637110660002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">
      <c r="A50" s="4" t="s">
        <v>1</v>
      </c>
      <c r="B50" s="3">
        <v>0.68318792888000002</v>
      </c>
      <c r="C50" s="3">
        <v>2.1224243225000001</v>
      </c>
      <c r="D50" s="3">
        <v>0.71270825494000001</v>
      </c>
      <c r="E50" s="3">
        <v>2.1845671799100002</v>
      </c>
      <c r="F50" s="3">
        <v>5.7028876862300004</v>
      </c>
      <c r="G50" s="3">
        <v>0.74846489609</v>
      </c>
      <c r="H50" s="3">
        <v>2.3047868668899998</v>
      </c>
      <c r="I50" s="3">
        <v>0.48639857017999999</v>
      </c>
      <c r="J50" s="3">
        <v>2.3297868669000001</v>
      </c>
      <c r="K50" s="3">
        <v>5.8694372000600001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">
      <c r="A51" s="4" t="s">
        <v>2</v>
      </c>
      <c r="B51" s="3">
        <v>1.9964057118</v>
      </c>
      <c r="C51" s="3">
        <v>2.4548140819399999</v>
      </c>
      <c r="D51" s="3">
        <v>3.00986793514</v>
      </c>
      <c r="E51" s="3">
        <v>3.66193839547</v>
      </c>
      <c r="F51" s="3">
        <v>11.12302612435</v>
      </c>
      <c r="G51" s="3">
        <v>4.1009042873799997</v>
      </c>
      <c r="H51" s="3">
        <v>3.4577231859999999</v>
      </c>
      <c r="I51" s="3">
        <v>4.9559337378099997</v>
      </c>
      <c r="J51" s="3">
        <v>3.50632492627</v>
      </c>
      <c r="K51" s="3">
        <v>16.02088613746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">
      <c r="A52" s="4" t="s">
        <v>4</v>
      </c>
      <c r="B52" s="3"/>
      <c r="C52" s="3">
        <v>6.9654123831400003</v>
      </c>
      <c r="D52" s="3">
        <v>6.9654123831400003</v>
      </c>
      <c r="E52" s="3"/>
      <c r="F52" s="3">
        <v>13.930824766280001</v>
      </c>
      <c r="G52" s="3">
        <v>7.0611568865700001</v>
      </c>
      <c r="H52" s="3"/>
      <c r="I52" s="3">
        <v>7.0611568865700001</v>
      </c>
      <c r="J52" s="3"/>
      <c r="K52" s="3">
        <v>14.12231377314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x14ac:dyDescent="0.2">
      <c r="A53" s="24" t="s">
        <v>24</v>
      </c>
      <c r="B53" s="24"/>
      <c r="C53" s="24"/>
      <c r="D53" s="24"/>
      <c r="E53" s="24"/>
      <c r="F53" s="24"/>
      <c r="G53" s="24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5" spans="1:35" s="6" customFormat="1" x14ac:dyDescent="0.2">
      <c r="A55" s="15"/>
      <c r="B55" s="15">
        <v>2023</v>
      </c>
      <c r="C55" s="15">
        <v>2024</v>
      </c>
      <c r="D55" s="15">
        <v>2025</v>
      </c>
      <c r="E55" s="15">
        <v>2026</v>
      </c>
      <c r="F55" s="15">
        <v>2027</v>
      </c>
      <c r="G55" s="15">
        <v>2028</v>
      </c>
      <c r="H55" s="15">
        <v>2029</v>
      </c>
      <c r="I55" s="15">
        <v>2030</v>
      </c>
      <c r="J55" s="15">
        <v>2031</v>
      </c>
      <c r="K55" s="15">
        <v>2032</v>
      </c>
      <c r="L55" s="15">
        <v>2033</v>
      </c>
      <c r="M55" s="15">
        <v>2034</v>
      </c>
    </row>
    <row r="56" spans="1:35" s="19" customFormat="1" x14ac:dyDescent="0.2">
      <c r="A56" s="17" t="s">
        <v>13</v>
      </c>
      <c r="B56" s="18">
        <f t="shared" ref="B56:M56" si="19">B57+B74</f>
        <v>301.36149107041001</v>
      </c>
      <c r="C56" s="18">
        <f t="shared" si="19"/>
        <v>313.12438104634998</v>
      </c>
      <c r="D56" s="18">
        <f t="shared" si="19"/>
        <v>258.14293686176995</v>
      </c>
      <c r="E56" s="18">
        <f t="shared" si="19"/>
        <v>192.3603532386</v>
      </c>
      <c r="F56" s="18">
        <f t="shared" si="19"/>
        <v>163.32324313111002</v>
      </c>
      <c r="G56" s="18">
        <f t="shared" si="19"/>
        <v>162.20119172782</v>
      </c>
      <c r="H56" s="18">
        <f t="shared" si="19"/>
        <v>122.94134095540001</v>
      </c>
      <c r="I56" s="18">
        <f t="shared" si="19"/>
        <v>145.08537980902</v>
      </c>
      <c r="J56" s="18">
        <f t="shared" si="19"/>
        <v>174.12901430341003</v>
      </c>
      <c r="K56" s="18">
        <f t="shared" si="19"/>
        <v>130.75585104535</v>
      </c>
      <c r="L56" s="18">
        <f t="shared" si="19"/>
        <v>139.36607035223</v>
      </c>
      <c r="M56" s="18">
        <f t="shared" si="19"/>
        <v>37.364640080759997</v>
      </c>
    </row>
    <row r="57" spans="1:35" s="19" customFormat="1" outlineLevel="1" x14ac:dyDescent="0.2">
      <c r="A57" s="21" t="s">
        <v>14</v>
      </c>
      <c r="B57" s="22">
        <f t="shared" ref="B57:M57" si="20">B58+B67</f>
        <v>143.38224291501001</v>
      </c>
      <c r="C57" s="22">
        <f t="shared" si="20"/>
        <v>98.345532121870008</v>
      </c>
      <c r="D57" s="22">
        <f t="shared" si="20"/>
        <v>108.8616249815</v>
      </c>
      <c r="E57" s="22">
        <f t="shared" si="20"/>
        <v>53.422234015970005</v>
      </c>
      <c r="F57" s="22">
        <f t="shared" si="20"/>
        <v>62.832229860200002</v>
      </c>
      <c r="G57" s="22">
        <f t="shared" si="20"/>
        <v>61.221829582959998</v>
      </c>
      <c r="H57" s="22">
        <f t="shared" si="20"/>
        <v>52.029810138290003</v>
      </c>
      <c r="I57" s="22">
        <f t="shared" si="20"/>
        <v>62.413593512159999</v>
      </c>
      <c r="J57" s="22">
        <f t="shared" si="20"/>
        <v>80.229027785149995</v>
      </c>
      <c r="K57" s="22">
        <f t="shared" si="20"/>
        <v>62.49997357126</v>
      </c>
      <c r="L57" s="22">
        <f t="shared" si="20"/>
        <v>32.104072575490001</v>
      </c>
      <c r="M57" s="22">
        <f t="shared" si="20"/>
        <v>25.06474196696</v>
      </c>
    </row>
    <row r="58" spans="1:35" s="7" customFormat="1" outlineLevel="2" x14ac:dyDescent="0.2">
      <c r="A58" s="27" t="s">
        <v>15</v>
      </c>
      <c r="B58" s="23">
        <f t="shared" ref="B58:M58" si="21">B59+B61+B63</f>
        <v>57.851442969389993</v>
      </c>
      <c r="C58" s="23">
        <f t="shared" si="21"/>
        <v>47.956456948819998</v>
      </c>
      <c r="D58" s="23">
        <f t="shared" si="21"/>
        <v>40.756447459020002</v>
      </c>
      <c r="E58" s="23">
        <f t="shared" si="21"/>
        <v>34.848980493490004</v>
      </c>
      <c r="F58" s="23">
        <f t="shared" si="21"/>
        <v>33.144822727959998</v>
      </c>
      <c r="G58" s="23">
        <f t="shared" si="21"/>
        <v>29.958897060479998</v>
      </c>
      <c r="H58" s="23">
        <f t="shared" si="21"/>
        <v>27.516877615809999</v>
      </c>
      <c r="I58" s="23">
        <f t="shared" si="21"/>
        <v>25.36353998968</v>
      </c>
      <c r="J58" s="23">
        <f t="shared" si="21"/>
        <v>22.037977273559999</v>
      </c>
      <c r="K58" s="23">
        <f t="shared" si="21"/>
        <v>17.469022048780001</v>
      </c>
      <c r="L58" s="23">
        <f t="shared" si="21"/>
        <v>14.12395605301</v>
      </c>
      <c r="M58" s="23">
        <f t="shared" si="21"/>
        <v>12.834745444479999</v>
      </c>
    </row>
    <row r="59" spans="1:35" s="7" customFormat="1" outlineLevel="3" collapsed="1" x14ac:dyDescent="0.2">
      <c r="A59" s="28" t="s">
        <v>16</v>
      </c>
      <c r="B59" s="10">
        <f t="shared" ref="B59:M59" si="22">SUM(B60:B60)</f>
        <v>2.2957000000000001E-4</v>
      </c>
      <c r="C59" s="10">
        <f t="shared" si="22"/>
        <v>0</v>
      </c>
      <c r="D59" s="10">
        <f t="shared" si="22"/>
        <v>0</v>
      </c>
      <c r="E59" s="10">
        <f t="shared" si="22"/>
        <v>0</v>
      </c>
      <c r="F59" s="10">
        <f t="shared" si="22"/>
        <v>0</v>
      </c>
      <c r="G59" s="10">
        <f t="shared" si="22"/>
        <v>0</v>
      </c>
      <c r="H59" s="10">
        <f t="shared" si="22"/>
        <v>0</v>
      </c>
      <c r="I59" s="10">
        <f t="shared" si="22"/>
        <v>0</v>
      </c>
      <c r="J59" s="10">
        <f t="shared" si="22"/>
        <v>0</v>
      </c>
      <c r="K59" s="10">
        <f t="shared" si="22"/>
        <v>0</v>
      </c>
      <c r="L59" s="10">
        <f t="shared" si="22"/>
        <v>0</v>
      </c>
      <c r="M59" s="10">
        <f t="shared" si="22"/>
        <v>0</v>
      </c>
    </row>
    <row r="60" spans="1:35" s="7" customFormat="1" hidden="1" outlineLevel="4" x14ac:dyDescent="0.2">
      <c r="A60" s="12" t="s">
        <v>0</v>
      </c>
      <c r="B60" s="10">
        <v>2.2957000000000001E-4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35" s="7" customFormat="1" outlineLevel="3" collapsed="1" x14ac:dyDescent="0.2">
      <c r="A61" s="28" t="s">
        <v>17</v>
      </c>
      <c r="B61" s="10">
        <f t="shared" ref="B61:M61" si="23">SUM(B62:B62)</f>
        <v>8.346855265E-2</v>
      </c>
      <c r="C61" s="10">
        <f t="shared" si="23"/>
        <v>7.6862745080000003E-2</v>
      </c>
      <c r="D61" s="10">
        <f t="shared" si="23"/>
        <v>7.0243300420000002E-2</v>
      </c>
      <c r="E61" s="10">
        <f t="shared" si="23"/>
        <v>6.3630674289999994E-2</v>
      </c>
      <c r="F61" s="10">
        <f t="shared" si="23"/>
        <v>5.7018048170000002E-2</v>
      </c>
      <c r="G61" s="10">
        <f t="shared" si="23"/>
        <v>5.0412240580000003E-2</v>
      </c>
      <c r="H61" s="10">
        <f t="shared" si="23"/>
        <v>4.3792795910000001E-2</v>
      </c>
      <c r="I61" s="10">
        <f t="shared" si="23"/>
        <v>3.7180169780000001E-2</v>
      </c>
      <c r="J61" s="10">
        <f t="shared" si="23"/>
        <v>3.0567543660000002E-2</v>
      </c>
      <c r="K61" s="10">
        <f t="shared" si="23"/>
        <v>2.3961736080000001E-2</v>
      </c>
      <c r="L61" s="10">
        <f t="shared" si="23"/>
        <v>1.7342291409999998E-2</v>
      </c>
      <c r="M61" s="10">
        <f t="shared" si="23"/>
        <v>1.072966528E-2</v>
      </c>
    </row>
    <row r="62" spans="1:35" s="7" customFormat="1" hidden="1" outlineLevel="4" x14ac:dyDescent="0.2">
      <c r="A62" s="12" t="s">
        <v>0</v>
      </c>
      <c r="B62" s="10">
        <v>8.346855265E-2</v>
      </c>
      <c r="C62" s="10">
        <v>7.6862745080000003E-2</v>
      </c>
      <c r="D62" s="10">
        <v>7.0243300420000002E-2</v>
      </c>
      <c r="E62" s="10">
        <v>6.3630674289999994E-2</v>
      </c>
      <c r="F62" s="10">
        <v>5.7018048170000002E-2</v>
      </c>
      <c r="G62" s="10">
        <v>5.0412240580000003E-2</v>
      </c>
      <c r="H62" s="10">
        <v>4.3792795910000001E-2</v>
      </c>
      <c r="I62" s="10">
        <v>3.7180169780000001E-2</v>
      </c>
      <c r="J62" s="10">
        <v>3.0567543660000002E-2</v>
      </c>
      <c r="K62" s="10">
        <v>2.3961736080000001E-2</v>
      </c>
      <c r="L62" s="10">
        <v>1.7342291409999998E-2</v>
      </c>
      <c r="M62" s="10">
        <v>1.072966528E-2</v>
      </c>
    </row>
    <row r="63" spans="1:35" s="7" customFormat="1" outlineLevel="3" collapsed="1" x14ac:dyDescent="0.2">
      <c r="A63" s="28" t="s">
        <v>18</v>
      </c>
      <c r="B63" s="10">
        <f t="shared" ref="B63:M63" si="24">SUM(B64:B66)</f>
        <v>57.767744846739994</v>
      </c>
      <c r="C63" s="10">
        <f t="shared" si="24"/>
        <v>47.879594203739998</v>
      </c>
      <c r="D63" s="10">
        <f t="shared" si="24"/>
        <v>40.686204158599999</v>
      </c>
      <c r="E63" s="10">
        <f t="shared" si="24"/>
        <v>34.7853498192</v>
      </c>
      <c r="F63" s="10">
        <f t="shared" si="24"/>
        <v>33.087804679789997</v>
      </c>
      <c r="G63" s="10">
        <f t="shared" si="24"/>
        <v>29.9084848199</v>
      </c>
      <c r="H63" s="10">
        <f t="shared" si="24"/>
        <v>27.473084819899999</v>
      </c>
      <c r="I63" s="10">
        <f t="shared" si="24"/>
        <v>25.326359819899999</v>
      </c>
      <c r="J63" s="10">
        <f t="shared" si="24"/>
        <v>22.007409729900001</v>
      </c>
      <c r="K63" s="10">
        <f t="shared" si="24"/>
        <v>17.445060312700001</v>
      </c>
      <c r="L63" s="10">
        <f t="shared" si="24"/>
        <v>14.1066137616</v>
      </c>
      <c r="M63" s="10">
        <f t="shared" si="24"/>
        <v>12.8240157792</v>
      </c>
    </row>
    <row r="64" spans="1:35" s="7" customFormat="1" hidden="1" outlineLevel="4" x14ac:dyDescent="0.2">
      <c r="A64" s="12" t="s">
        <v>1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s="7" customFormat="1" hidden="1" outlineLevel="4" x14ac:dyDescent="0.2">
      <c r="A65" s="12" t="s">
        <v>0</v>
      </c>
      <c r="B65" s="10">
        <v>57.587642495079997</v>
      </c>
      <c r="C65" s="10">
        <v>47.879594203739998</v>
      </c>
      <c r="D65" s="10">
        <v>40.686204158599999</v>
      </c>
      <c r="E65" s="10">
        <v>34.7853498192</v>
      </c>
      <c r="F65" s="10">
        <v>33.087804679789997</v>
      </c>
      <c r="G65" s="10">
        <v>29.9084848199</v>
      </c>
      <c r="H65" s="10">
        <v>27.473084819899999</v>
      </c>
      <c r="I65" s="10">
        <v>25.326359819899999</v>
      </c>
      <c r="J65" s="10">
        <v>22.007409729900001</v>
      </c>
      <c r="K65" s="10">
        <v>17.445060312700001</v>
      </c>
      <c r="L65" s="10">
        <v>14.1066137616</v>
      </c>
      <c r="M65" s="10">
        <v>12.8240157792</v>
      </c>
    </row>
    <row r="66" spans="1:13" s="7" customFormat="1" hidden="1" outlineLevel="4" x14ac:dyDescent="0.2">
      <c r="A66" s="12" t="s">
        <v>2</v>
      </c>
      <c r="B66" s="10">
        <v>0.18010235165999999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s="7" customFormat="1" outlineLevel="2" x14ac:dyDescent="0.2">
      <c r="A67" s="27" t="s">
        <v>19</v>
      </c>
      <c r="B67" s="23">
        <f t="shared" ref="B67:M67" si="25">B68+B70</f>
        <v>85.530799945620004</v>
      </c>
      <c r="C67" s="23">
        <f t="shared" si="25"/>
        <v>50.389075173050003</v>
      </c>
      <c r="D67" s="23">
        <f t="shared" si="25"/>
        <v>68.105177522480005</v>
      </c>
      <c r="E67" s="23">
        <f t="shared" si="25"/>
        <v>18.573253522480002</v>
      </c>
      <c r="F67" s="23">
        <f t="shared" si="25"/>
        <v>29.687407132240001</v>
      </c>
      <c r="G67" s="23">
        <f t="shared" si="25"/>
        <v>31.262932522480003</v>
      </c>
      <c r="H67" s="23">
        <f t="shared" si="25"/>
        <v>24.512932522480003</v>
      </c>
      <c r="I67" s="23">
        <f t="shared" si="25"/>
        <v>37.050053522479999</v>
      </c>
      <c r="J67" s="23">
        <f t="shared" si="25"/>
        <v>58.191050511589999</v>
      </c>
      <c r="K67" s="23">
        <f t="shared" si="25"/>
        <v>45.030951522480002</v>
      </c>
      <c r="L67" s="23">
        <f t="shared" si="25"/>
        <v>17.980116522480003</v>
      </c>
      <c r="M67" s="23">
        <f t="shared" si="25"/>
        <v>12.22999652248</v>
      </c>
    </row>
    <row r="68" spans="1:13" s="7" customFormat="1" outlineLevel="3" collapsed="1" x14ac:dyDescent="0.2">
      <c r="A68" s="28" t="s">
        <v>17</v>
      </c>
      <c r="B68" s="10">
        <f t="shared" ref="B68:M68" si="26">SUM(B69:B69)</f>
        <v>0.13225252248</v>
      </c>
      <c r="C68" s="10">
        <f t="shared" si="26"/>
        <v>0.13225252248</v>
      </c>
      <c r="D68" s="10">
        <f t="shared" si="26"/>
        <v>0.13225252248</v>
      </c>
      <c r="E68" s="10">
        <f t="shared" si="26"/>
        <v>0.13225252248</v>
      </c>
      <c r="F68" s="10">
        <f t="shared" si="26"/>
        <v>0.13225252248</v>
      </c>
      <c r="G68" s="10">
        <f t="shared" si="26"/>
        <v>0.13225252248</v>
      </c>
      <c r="H68" s="10">
        <f t="shared" si="26"/>
        <v>0.13225252248</v>
      </c>
      <c r="I68" s="10">
        <f t="shared" si="26"/>
        <v>0.13225252248</v>
      </c>
      <c r="J68" s="10">
        <f t="shared" si="26"/>
        <v>0.13225252248</v>
      </c>
      <c r="K68" s="10">
        <f t="shared" si="26"/>
        <v>0.13225252248</v>
      </c>
      <c r="L68" s="10">
        <f t="shared" si="26"/>
        <v>0.13225252248</v>
      </c>
      <c r="M68" s="10">
        <f t="shared" si="26"/>
        <v>0.13225252248</v>
      </c>
    </row>
    <row r="69" spans="1:13" s="7" customFormat="1" hidden="1" outlineLevel="4" x14ac:dyDescent="0.2">
      <c r="A69" s="29" t="s">
        <v>0</v>
      </c>
      <c r="B69" s="10">
        <v>0.13225252248</v>
      </c>
      <c r="C69" s="10">
        <v>0.13225252248</v>
      </c>
      <c r="D69" s="10">
        <v>0.13225252248</v>
      </c>
      <c r="E69" s="10">
        <v>0.13225252248</v>
      </c>
      <c r="F69" s="10">
        <v>0.13225252248</v>
      </c>
      <c r="G69" s="10">
        <v>0.13225252248</v>
      </c>
      <c r="H69" s="10">
        <v>0.13225252248</v>
      </c>
      <c r="I69" s="10">
        <v>0.13225252248</v>
      </c>
      <c r="J69" s="10">
        <v>0.13225252248</v>
      </c>
      <c r="K69" s="10">
        <v>0.13225252248</v>
      </c>
      <c r="L69" s="10">
        <v>0.13225252248</v>
      </c>
      <c r="M69" s="10">
        <v>0.13225252248</v>
      </c>
    </row>
    <row r="70" spans="1:13" s="7" customFormat="1" outlineLevel="3" collapsed="1" x14ac:dyDescent="0.2">
      <c r="A70" s="28" t="s">
        <v>18</v>
      </c>
      <c r="B70" s="10">
        <f t="shared" ref="B70:M70" si="27">SUM(B71:B73)</f>
        <v>85.398547423140002</v>
      </c>
      <c r="C70" s="10">
        <f t="shared" si="27"/>
        <v>50.256822650570001</v>
      </c>
      <c r="D70" s="10">
        <f t="shared" si="27"/>
        <v>67.972925000000004</v>
      </c>
      <c r="E70" s="10">
        <f t="shared" si="27"/>
        <v>18.441001</v>
      </c>
      <c r="F70" s="10">
        <f t="shared" si="27"/>
        <v>29.555154609759999</v>
      </c>
      <c r="G70" s="10">
        <f t="shared" si="27"/>
        <v>31.130680000000002</v>
      </c>
      <c r="H70" s="10">
        <f t="shared" si="27"/>
        <v>24.380680000000002</v>
      </c>
      <c r="I70" s="10">
        <f t="shared" si="27"/>
        <v>36.917800999999997</v>
      </c>
      <c r="J70" s="10">
        <f t="shared" si="27"/>
        <v>58.058797989109998</v>
      </c>
      <c r="K70" s="10">
        <f t="shared" si="27"/>
        <v>44.898699000000001</v>
      </c>
      <c r="L70" s="10">
        <f t="shared" si="27"/>
        <v>17.847864000000001</v>
      </c>
      <c r="M70" s="10">
        <f t="shared" si="27"/>
        <v>12.097744</v>
      </c>
    </row>
    <row r="71" spans="1:13" s="7" customFormat="1" hidden="1" outlineLevel="4" x14ac:dyDescent="0.2">
      <c r="A71" s="12" t="s">
        <v>1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s="7" customFormat="1" hidden="1" outlineLevel="4" x14ac:dyDescent="0.2">
      <c r="A72" s="12" t="s">
        <v>0</v>
      </c>
      <c r="B72" s="10">
        <v>76.146938031369999</v>
      </c>
      <c r="C72" s="10">
        <v>50.256822650570001</v>
      </c>
      <c r="D72" s="10">
        <v>67.972925000000004</v>
      </c>
      <c r="E72" s="10">
        <v>18.441001</v>
      </c>
      <c r="F72" s="10">
        <v>29.555154609759999</v>
      </c>
      <c r="G72" s="10">
        <v>31.130680000000002</v>
      </c>
      <c r="H72" s="10">
        <v>24.380680000000002</v>
      </c>
      <c r="I72" s="10">
        <v>36.917800999999997</v>
      </c>
      <c r="J72" s="10">
        <v>58.058797989109998</v>
      </c>
      <c r="K72" s="10">
        <v>44.898699000000001</v>
      </c>
      <c r="L72" s="10">
        <v>17.847864000000001</v>
      </c>
      <c r="M72" s="10">
        <v>12.097744</v>
      </c>
    </row>
    <row r="73" spans="1:13" s="7" customFormat="1" hidden="1" outlineLevel="4" x14ac:dyDescent="0.2">
      <c r="A73" s="12" t="s">
        <v>2</v>
      </c>
      <c r="B73" s="10">
        <v>9.2516093917699997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s="19" customFormat="1" outlineLevel="1" x14ac:dyDescent="0.2">
      <c r="A74" s="21" t="s">
        <v>20</v>
      </c>
      <c r="B74" s="22">
        <f t="shared" ref="B74:M74" si="28">B75+B92</f>
        <v>157.9792481554</v>
      </c>
      <c r="C74" s="22">
        <f t="shared" si="28"/>
        <v>214.77884892448</v>
      </c>
      <c r="D74" s="22">
        <f t="shared" si="28"/>
        <v>149.28131188026998</v>
      </c>
      <c r="E74" s="22">
        <f t="shared" si="28"/>
        <v>138.93811922263001</v>
      </c>
      <c r="F74" s="22">
        <f t="shared" si="28"/>
        <v>100.49101327091</v>
      </c>
      <c r="G74" s="22">
        <f t="shared" si="28"/>
        <v>100.97936214486</v>
      </c>
      <c r="H74" s="22">
        <f t="shared" si="28"/>
        <v>70.911530817110005</v>
      </c>
      <c r="I74" s="22">
        <f t="shared" si="28"/>
        <v>82.671786296859992</v>
      </c>
      <c r="J74" s="22">
        <f t="shared" si="28"/>
        <v>93.899986518260022</v>
      </c>
      <c r="K74" s="22">
        <f t="shared" si="28"/>
        <v>68.255877474089999</v>
      </c>
      <c r="L74" s="22">
        <f t="shared" si="28"/>
        <v>107.26199777674</v>
      </c>
      <c r="M74" s="22">
        <f t="shared" si="28"/>
        <v>12.299898113800001</v>
      </c>
    </row>
    <row r="75" spans="1:13" s="7" customFormat="1" outlineLevel="2" x14ac:dyDescent="0.2">
      <c r="A75" s="27" t="s">
        <v>15</v>
      </c>
      <c r="B75" s="23">
        <f t="shared" ref="B75:M75" si="29">B76+B81+B84+B88</f>
        <v>49.951476304689997</v>
      </c>
      <c r="C75" s="23">
        <f t="shared" si="29"/>
        <v>44.055280058189993</v>
      </c>
      <c r="D75" s="23">
        <f t="shared" si="29"/>
        <v>38.923546005719999</v>
      </c>
      <c r="E75" s="23">
        <f t="shared" si="29"/>
        <v>31.662105531100003</v>
      </c>
      <c r="F75" s="23">
        <f t="shared" si="29"/>
        <v>25.713823017389998</v>
      </c>
      <c r="G75" s="23">
        <f t="shared" si="29"/>
        <v>22.010148764749999</v>
      </c>
      <c r="H75" s="23">
        <f t="shared" si="29"/>
        <v>16.788766030080001</v>
      </c>
      <c r="I75" s="23">
        <f t="shared" si="29"/>
        <v>15.776319369739999</v>
      </c>
      <c r="J75" s="23">
        <f t="shared" si="29"/>
        <v>13.188456779380001</v>
      </c>
      <c r="K75" s="23">
        <f t="shared" si="29"/>
        <v>10.638506972149999</v>
      </c>
      <c r="L75" s="23">
        <f t="shared" si="29"/>
        <v>5.3194119038000007</v>
      </c>
      <c r="M75" s="23">
        <f t="shared" si="29"/>
        <v>2.4811431179500003</v>
      </c>
    </row>
    <row r="76" spans="1:13" s="7" customFormat="1" outlineLevel="3" collapsed="1" x14ac:dyDescent="0.2">
      <c r="A76" s="28" t="s">
        <v>16</v>
      </c>
      <c r="B76" s="10">
        <f t="shared" ref="B76:M76" si="30">SUM(B77:B80)</f>
        <v>0.40983959007000004</v>
      </c>
      <c r="C76" s="10">
        <f t="shared" si="30"/>
        <v>9.1141699900000012E-2</v>
      </c>
      <c r="D76" s="10">
        <f t="shared" si="30"/>
        <v>8.8821500049999988E-2</v>
      </c>
      <c r="E76" s="10">
        <f t="shared" si="30"/>
        <v>8.10860001E-2</v>
      </c>
      <c r="F76" s="10">
        <f t="shared" si="30"/>
        <v>8.10860001E-2</v>
      </c>
      <c r="G76" s="10">
        <f t="shared" si="30"/>
        <v>8.1079500099999993E-2</v>
      </c>
      <c r="H76" s="10">
        <f t="shared" si="30"/>
        <v>7.8150450099999991E-2</v>
      </c>
      <c r="I76" s="10">
        <f t="shared" si="30"/>
        <v>7.7683500099999997E-2</v>
      </c>
      <c r="J76" s="10">
        <f t="shared" si="30"/>
        <v>7.6860000040000001E-2</v>
      </c>
      <c r="K76" s="10">
        <f t="shared" si="30"/>
        <v>7.6860000040000001E-2</v>
      </c>
      <c r="L76" s="10">
        <f t="shared" si="30"/>
        <v>7.6860000040000001E-2</v>
      </c>
      <c r="M76" s="10">
        <f t="shared" si="30"/>
        <v>7.6860000040000001E-2</v>
      </c>
    </row>
    <row r="77" spans="1:13" s="7" customFormat="1" hidden="1" outlineLevel="4" x14ac:dyDescent="0.2">
      <c r="A77" s="29" t="s">
        <v>1</v>
      </c>
      <c r="B77" s="10">
        <v>8.7282360000000003E-3</v>
      </c>
      <c r="C77" s="10">
        <v>8.6111999999999994E-3</v>
      </c>
      <c r="D77" s="10">
        <v>3.7200000000000002E-3</v>
      </c>
      <c r="E77" s="10">
        <v>3.3960000000000001E-3</v>
      </c>
      <c r="F77" s="10">
        <v>3.3960000000000001E-3</v>
      </c>
      <c r="G77" s="10">
        <v>3.3960000000000001E-3</v>
      </c>
      <c r="H77" s="10">
        <v>4.6694999999999999E-4</v>
      </c>
      <c r="I77" s="10"/>
      <c r="J77" s="10"/>
      <c r="K77" s="10"/>
      <c r="L77" s="10"/>
      <c r="M77" s="10"/>
    </row>
    <row r="78" spans="1:13" s="7" customFormat="1" hidden="1" outlineLevel="4" x14ac:dyDescent="0.2">
      <c r="A78" s="29" t="s">
        <v>3</v>
      </c>
      <c r="B78" s="10">
        <v>6.2868959999999997E-4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s="7" customFormat="1" hidden="1" outlineLevel="4" x14ac:dyDescent="0.2">
      <c r="A79" s="29" t="s">
        <v>0</v>
      </c>
      <c r="B79" s="10">
        <v>3.506E-3</v>
      </c>
      <c r="C79" s="10">
        <v>6.4999999999999996E-6</v>
      </c>
      <c r="D79" s="10">
        <v>6.4999999999999996E-6</v>
      </c>
      <c r="E79" s="10">
        <v>6.4999999999999996E-6</v>
      </c>
      <c r="F79" s="10">
        <v>6.4999999999999996E-6</v>
      </c>
      <c r="G79" s="10"/>
      <c r="H79" s="10"/>
      <c r="I79" s="10"/>
      <c r="J79" s="10"/>
      <c r="K79" s="10"/>
      <c r="L79" s="10"/>
      <c r="M79" s="10"/>
    </row>
    <row r="80" spans="1:13" s="7" customFormat="1" hidden="1" outlineLevel="4" x14ac:dyDescent="0.2">
      <c r="A80" s="29" t="s">
        <v>2</v>
      </c>
      <c r="B80" s="10">
        <v>0.39697666447000002</v>
      </c>
      <c r="C80" s="10">
        <v>8.2523999900000006E-2</v>
      </c>
      <c r="D80" s="10">
        <v>8.5095000049999994E-2</v>
      </c>
      <c r="E80" s="10">
        <v>7.7683500099999997E-2</v>
      </c>
      <c r="F80" s="10">
        <v>7.7683500099999997E-2</v>
      </c>
      <c r="G80" s="10">
        <v>7.7683500099999997E-2</v>
      </c>
      <c r="H80" s="10">
        <v>7.7683500099999997E-2</v>
      </c>
      <c r="I80" s="10">
        <v>7.7683500099999997E-2</v>
      </c>
      <c r="J80" s="10">
        <v>7.6860000040000001E-2</v>
      </c>
      <c r="K80" s="10">
        <v>7.6860000040000001E-2</v>
      </c>
      <c r="L80" s="10">
        <v>7.6860000040000001E-2</v>
      </c>
      <c r="M80" s="10">
        <v>7.6860000040000001E-2</v>
      </c>
    </row>
    <row r="81" spans="1:13" s="7" customFormat="1" outlineLevel="3" collapsed="1" x14ac:dyDescent="0.2">
      <c r="A81" s="28" t="s">
        <v>21</v>
      </c>
      <c r="B81" s="10">
        <f t="shared" ref="B81:M81" si="31">SUM(B82:B83)</f>
        <v>40.311305716210001</v>
      </c>
      <c r="C81" s="10">
        <f t="shared" si="31"/>
        <v>36.005050413429998</v>
      </c>
      <c r="D81" s="10">
        <f t="shared" si="31"/>
        <v>32.330457398269999</v>
      </c>
      <c r="E81" s="10">
        <f t="shared" si="31"/>
        <v>26.358081181560003</v>
      </c>
      <c r="F81" s="10">
        <f t="shared" si="31"/>
        <v>21.01829113302</v>
      </c>
      <c r="G81" s="10">
        <f t="shared" si="31"/>
        <v>18.00343642304</v>
      </c>
      <c r="H81" s="10">
        <f t="shared" si="31"/>
        <v>13.457852737830001</v>
      </c>
      <c r="I81" s="10">
        <f t="shared" si="31"/>
        <v>13.4296780374</v>
      </c>
      <c r="J81" s="10">
        <f t="shared" si="31"/>
        <v>10.69291873913</v>
      </c>
      <c r="K81" s="10">
        <f t="shared" si="31"/>
        <v>7.6033090030499997</v>
      </c>
      <c r="L81" s="10">
        <f t="shared" si="31"/>
        <v>2.6400920010600002</v>
      </c>
      <c r="M81" s="10">
        <f t="shared" si="31"/>
        <v>0</v>
      </c>
    </row>
    <row r="82" spans="1:13" s="7" customFormat="1" hidden="1" outlineLevel="4" x14ac:dyDescent="0.2">
      <c r="A82" s="12" t="s">
        <v>1</v>
      </c>
      <c r="B82" s="10">
        <v>6.2001313635499997</v>
      </c>
      <c r="C82" s="10">
        <v>5.8130324791500003</v>
      </c>
      <c r="D82" s="10">
        <v>5.2903332147500004</v>
      </c>
      <c r="E82" s="10">
        <v>4.587645985</v>
      </c>
      <c r="F82" s="10">
        <v>2.1384278452199998</v>
      </c>
      <c r="G82" s="10">
        <v>1.99050400222</v>
      </c>
      <c r="H82" s="10">
        <v>1.8597203227500001</v>
      </c>
      <c r="I82" s="10">
        <v>1.83154562232</v>
      </c>
      <c r="J82" s="10">
        <v>-7.8902651599999998E-3</v>
      </c>
      <c r="K82" s="10"/>
      <c r="L82" s="10"/>
      <c r="M82" s="10"/>
    </row>
    <row r="83" spans="1:13" s="7" customFormat="1" hidden="1" outlineLevel="4" x14ac:dyDescent="0.2">
      <c r="A83" s="12" t="s">
        <v>2</v>
      </c>
      <c r="B83" s="10">
        <v>34.111174352660001</v>
      </c>
      <c r="C83" s="10">
        <v>30.192017934279999</v>
      </c>
      <c r="D83" s="10">
        <v>27.04012418352</v>
      </c>
      <c r="E83" s="10">
        <v>21.770435196560001</v>
      </c>
      <c r="F83" s="10">
        <v>18.879863287799999</v>
      </c>
      <c r="G83" s="10">
        <v>16.01293242082</v>
      </c>
      <c r="H83" s="10">
        <v>11.59813241508</v>
      </c>
      <c r="I83" s="10">
        <v>11.59813241508</v>
      </c>
      <c r="J83" s="10">
        <v>10.700809004290001</v>
      </c>
      <c r="K83" s="10">
        <v>7.6033090030499997</v>
      </c>
      <c r="L83" s="10">
        <v>2.6400920010600002</v>
      </c>
      <c r="M83" s="10"/>
    </row>
    <row r="84" spans="1:13" s="7" customFormat="1" outlineLevel="3" collapsed="1" x14ac:dyDescent="0.2">
      <c r="A84" s="28" t="s">
        <v>22</v>
      </c>
      <c r="B84" s="10">
        <f t="shared" ref="B84:M84" si="32">SUM(B85:B87)</f>
        <v>0.41238836407000001</v>
      </c>
      <c r="C84" s="10">
        <f t="shared" si="32"/>
        <v>0.37198982625999999</v>
      </c>
      <c r="D84" s="10">
        <f t="shared" si="32"/>
        <v>0.38343432053000004</v>
      </c>
      <c r="E84" s="10">
        <f t="shared" si="32"/>
        <v>0.29883060802</v>
      </c>
      <c r="F84" s="10">
        <f t="shared" si="32"/>
        <v>0.25064012722000001</v>
      </c>
      <c r="G84" s="10">
        <f t="shared" si="32"/>
        <v>0.20129002658</v>
      </c>
      <c r="H84" s="10">
        <f t="shared" si="32"/>
        <v>0.15163372305</v>
      </c>
      <c r="I84" s="10">
        <f t="shared" si="32"/>
        <v>0.10212240436</v>
      </c>
      <c r="J84" s="10">
        <f t="shared" si="32"/>
        <v>5.7781248299999997E-2</v>
      </c>
      <c r="K84" s="10">
        <f t="shared" si="32"/>
        <v>3.4663501710000003E-2</v>
      </c>
      <c r="L84" s="10">
        <f t="shared" si="32"/>
        <v>2.757207423E-2</v>
      </c>
      <c r="M84" s="10">
        <f t="shared" si="32"/>
        <v>2.0552755370000002E-2</v>
      </c>
    </row>
    <row r="85" spans="1:13" s="7" customFormat="1" hidden="1" outlineLevel="4" x14ac:dyDescent="0.2">
      <c r="A85" s="12" t="s">
        <v>1</v>
      </c>
      <c r="B85" s="10">
        <v>0.33293289628</v>
      </c>
      <c r="C85" s="10">
        <v>0.2982146121</v>
      </c>
      <c r="D85" s="10">
        <v>0.31363189406000003</v>
      </c>
      <c r="E85" s="10">
        <v>0.24079198285</v>
      </c>
      <c r="F85" s="10">
        <v>0.19747300479999999</v>
      </c>
      <c r="G85" s="10">
        <v>0.15435184548</v>
      </c>
      <c r="H85" s="10">
        <v>0.11120597443000001</v>
      </c>
      <c r="I85" s="10">
        <v>6.8072459769999996E-2</v>
      </c>
      <c r="J85" s="10">
        <v>3.0402451979999998E-2</v>
      </c>
      <c r="K85" s="10">
        <v>1.353282942E-2</v>
      </c>
      <c r="L85" s="10">
        <v>1.281366643E-2</v>
      </c>
      <c r="M85" s="10">
        <v>1.210454178E-2</v>
      </c>
    </row>
    <row r="86" spans="1:13" s="7" customFormat="1" hidden="1" outlineLevel="4" x14ac:dyDescent="0.2">
      <c r="A86" s="12" t="s">
        <v>3</v>
      </c>
      <c r="B86" s="10">
        <v>7.9455467789999998E-2</v>
      </c>
      <c r="C86" s="10">
        <v>7.3775214160000005E-2</v>
      </c>
      <c r="D86" s="10">
        <v>6.9802426469999998E-2</v>
      </c>
      <c r="E86" s="10">
        <v>5.8038625169999997E-2</v>
      </c>
      <c r="F86" s="10">
        <v>5.3167122419999997E-2</v>
      </c>
      <c r="G86" s="10">
        <v>4.6938181099999997E-2</v>
      </c>
      <c r="H86" s="10">
        <v>4.0427748620000002E-2</v>
      </c>
      <c r="I86" s="10">
        <v>3.4049944589999999E-2</v>
      </c>
      <c r="J86" s="10">
        <v>2.7378796319999999E-2</v>
      </c>
      <c r="K86" s="10">
        <v>2.1130672289999999E-2</v>
      </c>
      <c r="L86" s="10">
        <v>1.47584078E-2</v>
      </c>
      <c r="M86" s="10">
        <v>8.4482135899999998E-3</v>
      </c>
    </row>
    <row r="87" spans="1:13" s="7" customFormat="1" hidden="1" outlineLevel="4" x14ac:dyDescent="0.2">
      <c r="A87" s="12" t="s">
        <v>2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 s="7" customFormat="1" outlineLevel="3" collapsed="1" x14ac:dyDescent="0.2">
      <c r="A88" s="28" t="s">
        <v>23</v>
      </c>
      <c r="B88" s="10">
        <f t="shared" ref="B88:M88" si="33">SUM(B89:B91)</f>
        <v>8.8179426343399996</v>
      </c>
      <c r="C88" s="10">
        <f t="shared" si="33"/>
        <v>7.5870981186000002</v>
      </c>
      <c r="D88" s="10">
        <f t="shared" si="33"/>
        <v>6.1208327868700003</v>
      </c>
      <c r="E88" s="10">
        <f t="shared" si="33"/>
        <v>4.9241077414200003</v>
      </c>
      <c r="F88" s="10">
        <f t="shared" si="33"/>
        <v>4.3638057570500006</v>
      </c>
      <c r="G88" s="10">
        <f t="shared" si="33"/>
        <v>3.72434281503</v>
      </c>
      <c r="H88" s="10">
        <f t="shared" si="33"/>
        <v>3.1011291190999999</v>
      </c>
      <c r="I88" s="10">
        <f t="shared" si="33"/>
        <v>2.1668354278800002</v>
      </c>
      <c r="J88" s="10">
        <f t="shared" si="33"/>
        <v>2.3608967919100001</v>
      </c>
      <c r="K88" s="10">
        <f t="shared" si="33"/>
        <v>2.9236744673500001</v>
      </c>
      <c r="L88" s="10">
        <f t="shared" si="33"/>
        <v>2.5748878284700001</v>
      </c>
      <c r="M88" s="10">
        <f t="shared" si="33"/>
        <v>2.3837303625400001</v>
      </c>
    </row>
    <row r="89" spans="1:13" s="7" customFormat="1" hidden="1" outlineLevel="4" x14ac:dyDescent="0.2">
      <c r="A89" s="12" t="s">
        <v>1</v>
      </c>
      <c r="B89" s="10">
        <v>2.0212465823899999</v>
      </c>
      <c r="C89" s="10">
        <v>2.1564715511600001</v>
      </c>
      <c r="D89" s="10">
        <v>1.9823212511299999</v>
      </c>
      <c r="E89" s="10">
        <v>1.82393292184</v>
      </c>
      <c r="F89" s="10">
        <v>1.7036179738199999</v>
      </c>
      <c r="G89" s="10">
        <v>1.5885146919499999</v>
      </c>
      <c r="H89" s="10">
        <v>1.49638466115</v>
      </c>
      <c r="I89" s="10">
        <v>1.0512624342500001</v>
      </c>
      <c r="J89" s="10">
        <v>0.93135852734000002</v>
      </c>
      <c r="K89" s="10">
        <v>0.71731970817000001</v>
      </c>
      <c r="L89" s="10">
        <v>0.62100664068</v>
      </c>
      <c r="M89" s="10">
        <v>0.55101200439999998</v>
      </c>
    </row>
    <row r="90" spans="1:13" s="7" customFormat="1" hidden="1" outlineLevel="4" x14ac:dyDescent="0.2">
      <c r="A90" s="12" t="s">
        <v>2</v>
      </c>
      <c r="B90" s="10">
        <v>4.4384410783300003</v>
      </c>
      <c r="C90" s="10">
        <v>4.0247098909999997</v>
      </c>
      <c r="D90" s="10">
        <v>3.83121228053</v>
      </c>
      <c r="E90" s="10">
        <v>3.0508861245099999</v>
      </c>
      <c r="F90" s="10">
        <v>2.61089908816</v>
      </c>
      <c r="G90" s="10">
        <v>2.08651835627</v>
      </c>
      <c r="H90" s="10">
        <v>1.55547683421</v>
      </c>
      <c r="I90" s="10">
        <v>1.0662842985600001</v>
      </c>
      <c r="J90" s="10">
        <v>0.85373814798000003</v>
      </c>
      <c r="K90" s="10">
        <v>0.65641082833999997</v>
      </c>
      <c r="L90" s="10">
        <v>0.40926511738999999</v>
      </c>
      <c r="M90" s="10">
        <v>0.28543835752000002</v>
      </c>
    </row>
    <row r="91" spans="1:13" s="7" customFormat="1" hidden="1" outlineLevel="4" x14ac:dyDescent="0.2">
      <c r="A91" s="12" t="s">
        <v>4</v>
      </c>
      <c r="B91" s="10">
        <v>2.3582549736199998</v>
      </c>
      <c r="C91" s="10">
        <v>1.40591667644</v>
      </c>
      <c r="D91" s="10">
        <v>0.30729925521000001</v>
      </c>
      <c r="E91" s="10">
        <v>4.9288695069999999E-2</v>
      </c>
      <c r="F91" s="10">
        <v>4.9288695069999999E-2</v>
      </c>
      <c r="G91" s="10">
        <v>4.9309766810000003E-2</v>
      </c>
      <c r="H91" s="10">
        <v>4.9267623740000002E-2</v>
      </c>
      <c r="I91" s="10">
        <v>4.9288695069999999E-2</v>
      </c>
      <c r="J91" s="10">
        <v>0.57580011658999997</v>
      </c>
      <c r="K91" s="10">
        <v>1.54994393084</v>
      </c>
      <c r="L91" s="10">
        <v>1.5446160704</v>
      </c>
      <c r="M91" s="10">
        <v>1.54728000062</v>
      </c>
    </row>
    <row r="92" spans="1:13" s="7" customFormat="1" outlineLevel="2" x14ac:dyDescent="0.2">
      <c r="A92" s="27" t="s">
        <v>19</v>
      </c>
      <c r="B92" s="23">
        <f t="shared" ref="B92:M92" si="34">B93+B96+B101</f>
        <v>108.02777185071</v>
      </c>
      <c r="C92" s="23">
        <f t="shared" si="34"/>
        <v>170.72356886629001</v>
      </c>
      <c r="D92" s="23">
        <f t="shared" si="34"/>
        <v>110.35776587455</v>
      </c>
      <c r="E92" s="23">
        <f t="shared" si="34"/>
        <v>107.27601369153</v>
      </c>
      <c r="F92" s="23">
        <f t="shared" si="34"/>
        <v>74.777190253520004</v>
      </c>
      <c r="G92" s="23">
        <f t="shared" si="34"/>
        <v>78.969213380110006</v>
      </c>
      <c r="H92" s="23">
        <f t="shared" si="34"/>
        <v>54.12276478703</v>
      </c>
      <c r="I92" s="23">
        <f t="shared" si="34"/>
        <v>66.895466927119998</v>
      </c>
      <c r="J92" s="23">
        <f t="shared" si="34"/>
        <v>80.711529738880017</v>
      </c>
      <c r="K92" s="23">
        <f t="shared" si="34"/>
        <v>57.617370501940002</v>
      </c>
      <c r="L92" s="23">
        <f t="shared" si="34"/>
        <v>101.94258587294</v>
      </c>
      <c r="M92" s="23">
        <f t="shared" si="34"/>
        <v>9.81875499585</v>
      </c>
    </row>
    <row r="93" spans="1:13" s="7" customFormat="1" outlineLevel="3" collapsed="1" x14ac:dyDescent="0.2">
      <c r="A93" s="28" t="s">
        <v>21</v>
      </c>
      <c r="B93" s="10">
        <f t="shared" ref="B93:M93" si="35">SUM(B94:B95)</f>
        <v>51.633911129090002</v>
      </c>
      <c r="C93" s="10">
        <f t="shared" si="35"/>
        <v>74.000478855099999</v>
      </c>
      <c r="D93" s="10">
        <f t="shared" si="35"/>
        <v>50.889950748259999</v>
      </c>
      <c r="E93" s="10">
        <f t="shared" si="35"/>
        <v>75.910445475019998</v>
      </c>
      <c r="F93" s="10">
        <f t="shared" si="35"/>
        <v>40.814871057960005</v>
      </c>
      <c r="G93" s="10">
        <f t="shared" si="35"/>
        <v>49.069770120939999</v>
      </c>
      <c r="H93" s="10">
        <f t="shared" si="35"/>
        <v>1.2785819298800001</v>
      </c>
      <c r="I93" s="10">
        <f t="shared" si="35"/>
        <v>42.871122392769998</v>
      </c>
      <c r="J93" s="10">
        <f t="shared" si="35"/>
        <v>42.098664533560004</v>
      </c>
      <c r="K93" s="10">
        <f t="shared" si="35"/>
        <v>42.000000016800001</v>
      </c>
      <c r="L93" s="10">
        <f t="shared" si="35"/>
        <v>72.80000002912</v>
      </c>
      <c r="M93" s="10">
        <f t="shared" si="35"/>
        <v>0</v>
      </c>
    </row>
    <row r="94" spans="1:13" s="7" customFormat="1" hidden="1" outlineLevel="4" x14ac:dyDescent="0.2">
      <c r="A94" s="12" t="s">
        <v>1</v>
      </c>
      <c r="B94" s="10">
        <v>11.38355046491</v>
      </c>
      <c r="C94" s="10">
        <v>11.537674641920001</v>
      </c>
      <c r="D94" s="10">
        <v>9.6944537276599991</v>
      </c>
      <c r="E94" s="10">
        <v>38.612743426530002</v>
      </c>
      <c r="F94" s="10">
        <v>3.8222147098699999</v>
      </c>
      <c r="G94" s="10">
        <v>3.7897700620800001</v>
      </c>
      <c r="H94" s="10">
        <v>1.2785819298800001</v>
      </c>
      <c r="I94" s="10">
        <v>42.871122392769998</v>
      </c>
      <c r="J94" s="10">
        <v>9.8664516760000001E-2</v>
      </c>
      <c r="K94" s="10"/>
      <c r="L94" s="10"/>
      <c r="M94" s="10"/>
    </row>
    <row r="95" spans="1:13" s="7" customFormat="1" hidden="1" outlineLevel="4" x14ac:dyDescent="0.2">
      <c r="A95" s="12" t="s">
        <v>2</v>
      </c>
      <c r="B95" s="10">
        <v>40.25036066418</v>
      </c>
      <c r="C95" s="10">
        <v>62.46280421318</v>
      </c>
      <c r="D95" s="10">
        <v>41.195497020600001</v>
      </c>
      <c r="E95" s="10">
        <v>37.297702048490002</v>
      </c>
      <c r="F95" s="10">
        <v>36.992656348090001</v>
      </c>
      <c r="G95" s="10">
        <v>45.280000058859997</v>
      </c>
      <c r="H95" s="10"/>
      <c r="I95" s="10"/>
      <c r="J95" s="10">
        <v>42.000000016800001</v>
      </c>
      <c r="K95" s="10">
        <v>42.000000016800001</v>
      </c>
      <c r="L95" s="10">
        <v>72.80000002912</v>
      </c>
      <c r="M95" s="10"/>
    </row>
    <row r="96" spans="1:13" s="7" customFormat="1" outlineLevel="3" collapsed="1" x14ac:dyDescent="0.2">
      <c r="A96" s="28" t="s">
        <v>22</v>
      </c>
      <c r="B96" s="10">
        <f t="shared" ref="B96:M96" si="36">SUM(B97:B100)</f>
        <v>2.5736484852700001</v>
      </c>
      <c r="C96" s="10">
        <f t="shared" si="36"/>
        <v>2.68024480369</v>
      </c>
      <c r="D96" s="10">
        <f t="shared" si="36"/>
        <v>4.2495353697900002</v>
      </c>
      <c r="E96" s="10">
        <f t="shared" si="36"/>
        <v>2.9946142151199999</v>
      </c>
      <c r="F96" s="10">
        <f t="shared" si="36"/>
        <v>3.4861164007600003</v>
      </c>
      <c r="G96" s="10">
        <f t="shared" si="36"/>
        <v>3.4861164010999999</v>
      </c>
      <c r="H96" s="10">
        <f t="shared" si="36"/>
        <v>3.4861164014399999</v>
      </c>
      <c r="I96" s="10">
        <f t="shared" si="36"/>
        <v>3.4861164041599997</v>
      </c>
      <c r="J96" s="10">
        <f t="shared" si="36"/>
        <v>2.8102455767399999</v>
      </c>
      <c r="K96" s="10">
        <f t="shared" si="36"/>
        <v>2.3375372414399997</v>
      </c>
      <c r="L96" s="10">
        <f t="shared" si="36"/>
        <v>2.3570070369599998</v>
      </c>
      <c r="M96" s="10">
        <f t="shared" si="36"/>
        <v>2.3137251243599999</v>
      </c>
    </row>
    <row r="97" spans="1:13" s="7" customFormat="1" hidden="1" outlineLevel="4" x14ac:dyDescent="0.2">
      <c r="A97" s="12" t="s">
        <v>1</v>
      </c>
      <c r="B97" s="10">
        <v>1.3845395596100001</v>
      </c>
      <c r="C97" s="10">
        <v>1.48312841113</v>
      </c>
      <c r="D97" s="10">
        <v>1.5929744215899999</v>
      </c>
      <c r="E97" s="10">
        <v>1.3788707549599999</v>
      </c>
      <c r="F97" s="10">
        <v>1.3506260293400001</v>
      </c>
      <c r="G97" s="10">
        <v>1.3506260296799999</v>
      </c>
      <c r="H97" s="10">
        <v>1.3506260300199999</v>
      </c>
      <c r="I97" s="10">
        <v>1.3506260327399999</v>
      </c>
      <c r="J97" s="10">
        <v>0.69739291431999995</v>
      </c>
      <c r="K97" s="10">
        <v>0.22468457902</v>
      </c>
      <c r="L97" s="10">
        <v>0.24415437454</v>
      </c>
      <c r="M97" s="10">
        <v>0.29356195957999998</v>
      </c>
    </row>
    <row r="98" spans="1:13" s="7" customFormat="1" hidden="1" outlineLevel="4" x14ac:dyDescent="0.2">
      <c r="A98" s="12" t="s">
        <v>5</v>
      </c>
      <c r="B98" s="10"/>
      <c r="C98" s="10"/>
      <c r="D98" s="10">
        <v>1.0455540106800001</v>
      </c>
      <c r="E98" s="10"/>
      <c r="F98" s="10"/>
      <c r="G98" s="10"/>
      <c r="H98" s="10"/>
      <c r="I98" s="10"/>
      <c r="J98" s="10"/>
      <c r="K98" s="10"/>
      <c r="L98" s="10"/>
      <c r="M98" s="10"/>
    </row>
    <row r="99" spans="1:13" s="7" customFormat="1" hidden="1" outlineLevel="4" x14ac:dyDescent="0.2">
      <c r="A99" s="12" t="s">
        <v>3</v>
      </c>
      <c r="B99" s="10">
        <v>1.18910892566</v>
      </c>
      <c r="C99" s="10">
        <v>1.1971163925599999</v>
      </c>
      <c r="D99" s="10">
        <v>1.61100693752</v>
      </c>
      <c r="E99" s="10">
        <v>1.61574346016</v>
      </c>
      <c r="F99" s="10">
        <v>2.13549037142</v>
      </c>
      <c r="G99" s="10">
        <v>2.13549037142</v>
      </c>
      <c r="H99" s="10">
        <v>2.13549037142</v>
      </c>
      <c r="I99" s="10">
        <v>2.13549037142</v>
      </c>
      <c r="J99" s="10">
        <v>2.1128526624199999</v>
      </c>
      <c r="K99" s="10">
        <v>2.1128526624199999</v>
      </c>
      <c r="L99" s="10">
        <v>2.1128526624199999</v>
      </c>
      <c r="M99" s="10">
        <v>2.02016316478</v>
      </c>
    </row>
    <row r="100" spans="1:13" s="7" customFormat="1" hidden="1" outlineLevel="4" x14ac:dyDescent="0.2">
      <c r="A100" s="12" t="s">
        <v>2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</row>
    <row r="101" spans="1:13" s="7" customFormat="1" outlineLevel="3" collapsed="1" x14ac:dyDescent="0.2">
      <c r="A101" s="28" t="s">
        <v>23</v>
      </c>
      <c r="B101" s="10">
        <f t="shared" ref="B101:M101" si="37">SUM(B102:B104)</f>
        <v>53.820212236350002</v>
      </c>
      <c r="C101" s="10">
        <f t="shared" si="37"/>
        <v>94.042845207499994</v>
      </c>
      <c r="D101" s="10">
        <f t="shared" si="37"/>
        <v>55.218279756499996</v>
      </c>
      <c r="E101" s="10">
        <f t="shared" si="37"/>
        <v>28.37095400139</v>
      </c>
      <c r="F101" s="10">
        <f t="shared" si="37"/>
        <v>30.476202794799999</v>
      </c>
      <c r="G101" s="10">
        <f t="shared" si="37"/>
        <v>26.41332685807</v>
      </c>
      <c r="H101" s="10">
        <f t="shared" si="37"/>
        <v>49.358066455710002</v>
      </c>
      <c r="I101" s="10">
        <f t="shared" si="37"/>
        <v>20.538228130189999</v>
      </c>
      <c r="J101" s="10">
        <f t="shared" si="37"/>
        <v>35.802619628580004</v>
      </c>
      <c r="K101" s="10">
        <f t="shared" si="37"/>
        <v>13.279833243700001</v>
      </c>
      <c r="L101" s="10">
        <f t="shared" si="37"/>
        <v>26.785578806859998</v>
      </c>
      <c r="M101" s="10">
        <f t="shared" si="37"/>
        <v>7.5050298714899997</v>
      </c>
    </row>
    <row r="102" spans="1:13" s="7" customFormat="1" hidden="1" outlineLevel="4" x14ac:dyDescent="0.2">
      <c r="A102" s="12" t="s">
        <v>1</v>
      </c>
      <c r="B102" s="10">
        <v>5.7863666889800003</v>
      </c>
      <c r="C102" s="10">
        <v>28.524697398659999</v>
      </c>
      <c r="D102" s="10">
        <v>11.734908108140001</v>
      </c>
      <c r="E102" s="10">
        <v>11.913157675440001</v>
      </c>
      <c r="F102" s="10">
        <v>13.97878967179</v>
      </c>
      <c r="G102" s="10">
        <v>10.81251838114</v>
      </c>
      <c r="H102" s="10">
        <v>34.416827050720002</v>
      </c>
      <c r="I102" s="10">
        <v>8.1919190495999992</v>
      </c>
      <c r="J102" s="10">
        <v>26.30808891393</v>
      </c>
      <c r="K102" s="10">
        <v>6.0363689041399997</v>
      </c>
      <c r="L102" s="10">
        <v>22.7523689115</v>
      </c>
      <c r="M102" s="10">
        <v>4.6049335108699996</v>
      </c>
    </row>
    <row r="103" spans="1:13" s="7" customFormat="1" hidden="1" outlineLevel="4" x14ac:dyDescent="0.2">
      <c r="A103" s="12" t="s">
        <v>2</v>
      </c>
      <c r="B103" s="10">
        <v>17.109537339740001</v>
      </c>
      <c r="C103" s="10">
        <v>17.5668451853</v>
      </c>
      <c r="D103" s="10">
        <v>18.62567291693</v>
      </c>
      <c r="E103" s="10">
        <v>16.45779632595</v>
      </c>
      <c r="F103" s="10">
        <v>16.497413123009999</v>
      </c>
      <c r="G103" s="10">
        <v>15.60080847693</v>
      </c>
      <c r="H103" s="10">
        <v>14.94123940499</v>
      </c>
      <c r="I103" s="10">
        <v>12.34630908059</v>
      </c>
      <c r="J103" s="10">
        <v>9.4945307146500006</v>
      </c>
      <c r="K103" s="10">
        <v>7.24346433956</v>
      </c>
      <c r="L103" s="10">
        <v>4.0332098953599997</v>
      </c>
      <c r="M103" s="10">
        <v>2.9000963606200001</v>
      </c>
    </row>
    <row r="104" spans="1:13" s="7" customFormat="1" hidden="1" outlineLevel="4" x14ac:dyDescent="0.2">
      <c r="A104" s="12" t="s">
        <v>4</v>
      </c>
      <c r="B104" s="10">
        <v>30.924308207629998</v>
      </c>
      <c r="C104" s="10">
        <v>47.951302623540002</v>
      </c>
      <c r="D104" s="10">
        <v>24.857698731429998</v>
      </c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1:13" s="7" customFormat="1" x14ac:dyDescent="0.2">
      <c r="A105" s="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7" spans="1:13" s="16" customFormat="1" ht="16" x14ac:dyDescent="0.2">
      <c r="A107" s="15"/>
      <c r="B107" s="15">
        <v>2035</v>
      </c>
      <c r="C107" s="15">
        <v>2036</v>
      </c>
      <c r="D107" s="15">
        <v>2037</v>
      </c>
      <c r="E107" s="15">
        <v>2038</v>
      </c>
      <c r="F107" s="15">
        <v>2039</v>
      </c>
      <c r="G107" s="15">
        <v>2040</v>
      </c>
      <c r="H107" s="15">
        <v>2041</v>
      </c>
      <c r="I107" s="15">
        <v>2042</v>
      </c>
      <c r="J107" s="15">
        <v>2043</v>
      </c>
      <c r="K107" s="15">
        <v>2044</v>
      </c>
      <c r="L107" s="15">
        <v>2045</v>
      </c>
      <c r="M107" s="15" t="s">
        <v>10</v>
      </c>
    </row>
    <row r="108" spans="1:13" s="19" customFormat="1" x14ac:dyDescent="0.2">
      <c r="A108" s="17" t="s">
        <v>13</v>
      </c>
      <c r="B108" s="18">
        <f t="shared" ref="B108:M108" si="38">B109+B126</f>
        <v>83.16048653432</v>
      </c>
      <c r="C108" s="18">
        <f t="shared" si="38"/>
        <v>33.218627231429998</v>
      </c>
      <c r="D108" s="18">
        <f t="shared" si="38"/>
        <v>29.455457740330001</v>
      </c>
      <c r="E108" s="18">
        <f t="shared" si="38"/>
        <v>28.00065007437</v>
      </c>
      <c r="F108" s="18">
        <f t="shared" si="38"/>
        <v>25.550113969870001</v>
      </c>
      <c r="G108" s="18">
        <f t="shared" si="38"/>
        <v>24.144427024420001</v>
      </c>
      <c r="H108" s="18">
        <f t="shared" si="38"/>
        <v>21.355294785760002</v>
      </c>
      <c r="I108" s="18">
        <f t="shared" si="38"/>
        <v>19.731652497320002</v>
      </c>
      <c r="J108" s="18">
        <f t="shared" si="38"/>
        <v>18.524653597010001</v>
      </c>
      <c r="K108" s="18">
        <f t="shared" si="38"/>
        <v>17.633353193270001</v>
      </c>
      <c r="L108" s="18">
        <f t="shared" si="38"/>
        <v>16.750073965009999</v>
      </c>
      <c r="M108" s="18">
        <f t="shared" si="38"/>
        <v>15.30388561491</v>
      </c>
    </row>
    <row r="109" spans="1:13" s="19" customFormat="1" outlineLevel="1" x14ac:dyDescent="0.2">
      <c r="A109" s="21" t="s">
        <v>14</v>
      </c>
      <c r="B109" s="22">
        <f t="shared" ref="B109:M109" si="39">B110+B119</f>
        <v>30.892201927759999</v>
      </c>
      <c r="C109" s="22">
        <f t="shared" si="39"/>
        <v>22.55019532</v>
      </c>
      <c r="D109" s="22">
        <f t="shared" si="39"/>
        <v>21.679157752000002</v>
      </c>
      <c r="E109" s="22">
        <f t="shared" si="39"/>
        <v>20.808120184</v>
      </c>
      <c r="F109" s="22">
        <f t="shared" si="39"/>
        <v>19.937082616000001</v>
      </c>
      <c r="G109" s="22">
        <f t="shared" si="39"/>
        <v>19.066045047999999</v>
      </c>
      <c r="H109" s="22">
        <f t="shared" si="39"/>
        <v>18.195007480000001</v>
      </c>
      <c r="I109" s="22">
        <f t="shared" si="39"/>
        <v>17.323969912000003</v>
      </c>
      <c r="J109" s="22">
        <f t="shared" si="39"/>
        <v>16.452932344000001</v>
      </c>
      <c r="K109" s="22">
        <f t="shared" si="39"/>
        <v>15.581894776</v>
      </c>
      <c r="L109" s="22">
        <f t="shared" si="39"/>
        <v>14.710857208</v>
      </c>
      <c r="M109" s="22">
        <f t="shared" si="39"/>
        <v>13.83981964</v>
      </c>
    </row>
    <row r="110" spans="1:13" s="7" customFormat="1" outlineLevel="2" x14ac:dyDescent="0.2">
      <c r="A110" s="27" t="s">
        <v>15</v>
      </c>
      <c r="B110" s="23">
        <f t="shared" ref="B110:M110" si="40">B111+B113+B115</f>
        <v>11.82220540478</v>
      </c>
      <c r="C110" s="23">
        <f t="shared" si="40"/>
        <v>10.45245132</v>
      </c>
      <c r="D110" s="23">
        <f t="shared" si="40"/>
        <v>9.5814137519999996</v>
      </c>
      <c r="E110" s="23">
        <f t="shared" si="40"/>
        <v>8.7103761839999994</v>
      </c>
      <c r="F110" s="23">
        <f t="shared" si="40"/>
        <v>7.839338616</v>
      </c>
      <c r="G110" s="23">
        <f t="shared" si="40"/>
        <v>6.9683010479999998</v>
      </c>
      <c r="H110" s="23">
        <f t="shared" si="40"/>
        <v>6.0972634799999996</v>
      </c>
      <c r="I110" s="23">
        <f t="shared" si="40"/>
        <v>5.2262259120000003</v>
      </c>
      <c r="J110" s="23">
        <f t="shared" si="40"/>
        <v>4.3551883440000001</v>
      </c>
      <c r="K110" s="23">
        <f t="shared" si="40"/>
        <v>3.4841507759999999</v>
      </c>
      <c r="L110" s="23">
        <f t="shared" si="40"/>
        <v>2.6131132080000001</v>
      </c>
      <c r="M110" s="23">
        <f t="shared" si="40"/>
        <v>1.7420756399999999</v>
      </c>
    </row>
    <row r="111" spans="1:13" s="7" customFormat="1" outlineLevel="3" collapsed="1" x14ac:dyDescent="0.2">
      <c r="A111" s="28" t="s">
        <v>16</v>
      </c>
      <c r="B111" s="10">
        <f t="shared" ref="B111:M111" si="41">SUM(B112:B112)</f>
        <v>0</v>
      </c>
      <c r="C111" s="10">
        <f t="shared" si="41"/>
        <v>0</v>
      </c>
      <c r="D111" s="10">
        <f t="shared" si="41"/>
        <v>0</v>
      </c>
      <c r="E111" s="10">
        <f t="shared" si="41"/>
        <v>0</v>
      </c>
      <c r="F111" s="10">
        <f t="shared" si="41"/>
        <v>0</v>
      </c>
      <c r="G111" s="10">
        <f t="shared" si="41"/>
        <v>0</v>
      </c>
      <c r="H111" s="10">
        <f t="shared" si="41"/>
        <v>0</v>
      </c>
      <c r="I111" s="10">
        <f t="shared" si="41"/>
        <v>0</v>
      </c>
      <c r="J111" s="10">
        <f t="shared" si="41"/>
        <v>0</v>
      </c>
      <c r="K111" s="10">
        <f t="shared" si="41"/>
        <v>0</v>
      </c>
      <c r="L111" s="10">
        <f t="shared" si="41"/>
        <v>0</v>
      </c>
      <c r="M111" s="10">
        <f t="shared" si="41"/>
        <v>0</v>
      </c>
    </row>
    <row r="112" spans="1:13" s="7" customFormat="1" hidden="1" outlineLevel="4" x14ac:dyDescent="0.2">
      <c r="A112" s="12" t="s">
        <v>0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 spans="1:13" s="7" customFormat="1" outlineLevel="3" collapsed="1" x14ac:dyDescent="0.2">
      <c r="A113" s="28" t="s">
        <v>17</v>
      </c>
      <c r="B113" s="10">
        <f t="shared" ref="B113:M113" si="42">SUM(B114:B114)</f>
        <v>4.1170391799999996E-3</v>
      </c>
      <c r="C113" s="10">
        <f t="shared" si="42"/>
        <v>0</v>
      </c>
      <c r="D113" s="10">
        <f t="shared" si="42"/>
        <v>0</v>
      </c>
      <c r="E113" s="10">
        <f t="shared" si="42"/>
        <v>0</v>
      </c>
      <c r="F113" s="10">
        <f t="shared" si="42"/>
        <v>0</v>
      </c>
      <c r="G113" s="10">
        <f t="shared" si="42"/>
        <v>0</v>
      </c>
      <c r="H113" s="10">
        <f t="shared" si="42"/>
        <v>0</v>
      </c>
      <c r="I113" s="10">
        <f t="shared" si="42"/>
        <v>0</v>
      </c>
      <c r="J113" s="10">
        <f t="shared" si="42"/>
        <v>0</v>
      </c>
      <c r="K113" s="10">
        <f t="shared" si="42"/>
        <v>0</v>
      </c>
      <c r="L113" s="10">
        <f t="shared" si="42"/>
        <v>0</v>
      </c>
      <c r="M113" s="10">
        <f t="shared" si="42"/>
        <v>0</v>
      </c>
    </row>
    <row r="114" spans="1:13" s="7" customFormat="1" hidden="1" outlineLevel="4" x14ac:dyDescent="0.2">
      <c r="A114" s="12" t="s">
        <v>0</v>
      </c>
      <c r="B114" s="10">
        <v>4.1170391799999996E-3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13" s="7" customFormat="1" outlineLevel="3" collapsed="1" x14ac:dyDescent="0.2">
      <c r="A115" s="28" t="s">
        <v>18</v>
      </c>
      <c r="B115" s="10">
        <f t="shared" ref="B115:M115" si="43">SUM(B116:B118)</f>
        <v>11.8180883656</v>
      </c>
      <c r="C115" s="10">
        <f t="shared" si="43"/>
        <v>10.45245132</v>
      </c>
      <c r="D115" s="10">
        <f t="shared" si="43"/>
        <v>9.5814137519999996</v>
      </c>
      <c r="E115" s="10">
        <f t="shared" si="43"/>
        <v>8.7103761839999994</v>
      </c>
      <c r="F115" s="10">
        <f t="shared" si="43"/>
        <v>7.839338616</v>
      </c>
      <c r="G115" s="10">
        <f t="shared" si="43"/>
        <v>6.9683010479999998</v>
      </c>
      <c r="H115" s="10">
        <f t="shared" si="43"/>
        <v>6.0972634799999996</v>
      </c>
      <c r="I115" s="10">
        <f t="shared" si="43"/>
        <v>5.2262259120000003</v>
      </c>
      <c r="J115" s="10">
        <f t="shared" si="43"/>
        <v>4.3551883440000001</v>
      </c>
      <c r="K115" s="10">
        <f t="shared" si="43"/>
        <v>3.4841507759999999</v>
      </c>
      <c r="L115" s="10">
        <f t="shared" si="43"/>
        <v>2.6131132080000001</v>
      </c>
      <c r="M115" s="10">
        <f t="shared" si="43"/>
        <v>1.7420756399999999</v>
      </c>
    </row>
    <row r="116" spans="1:13" s="7" customFormat="1" hidden="1" outlineLevel="4" x14ac:dyDescent="0.2">
      <c r="A116" s="12" t="s">
        <v>1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s="7" customFormat="1" hidden="1" outlineLevel="4" x14ac:dyDescent="0.2">
      <c r="A117" s="12" t="s">
        <v>0</v>
      </c>
      <c r="B117" s="10">
        <v>11.8180883656</v>
      </c>
      <c r="C117" s="10">
        <v>10.45245132</v>
      </c>
      <c r="D117" s="10">
        <v>9.5814137519999996</v>
      </c>
      <c r="E117" s="10">
        <v>8.7103761839999994</v>
      </c>
      <c r="F117" s="10">
        <v>7.839338616</v>
      </c>
      <c r="G117" s="10">
        <v>6.9683010479999998</v>
      </c>
      <c r="H117" s="10">
        <v>6.0972634799999996</v>
      </c>
      <c r="I117" s="10">
        <v>5.2262259120000003</v>
      </c>
      <c r="J117" s="10">
        <v>4.3551883440000001</v>
      </c>
      <c r="K117" s="10">
        <v>3.4841507759999999</v>
      </c>
      <c r="L117" s="10">
        <v>2.6131132080000001</v>
      </c>
      <c r="M117" s="10">
        <v>1.7420756399999999</v>
      </c>
    </row>
    <row r="118" spans="1:13" s="7" customFormat="1" hidden="1" outlineLevel="4" x14ac:dyDescent="0.2">
      <c r="A118" s="12" t="s">
        <v>2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</row>
    <row r="119" spans="1:13" s="7" customFormat="1" outlineLevel="2" x14ac:dyDescent="0.2">
      <c r="A119" s="27" t="s">
        <v>19</v>
      </c>
      <c r="B119" s="23">
        <f t="shared" ref="B119:M119" si="44">B120+B122</f>
        <v>19.069996522979999</v>
      </c>
      <c r="C119" s="23">
        <f t="shared" si="44"/>
        <v>12.097744</v>
      </c>
      <c r="D119" s="23">
        <f t="shared" si="44"/>
        <v>12.097744</v>
      </c>
      <c r="E119" s="23">
        <f t="shared" si="44"/>
        <v>12.097744</v>
      </c>
      <c r="F119" s="23">
        <f t="shared" si="44"/>
        <v>12.097744</v>
      </c>
      <c r="G119" s="23">
        <f t="shared" si="44"/>
        <v>12.097744</v>
      </c>
      <c r="H119" s="23">
        <f t="shared" si="44"/>
        <v>12.097744</v>
      </c>
      <c r="I119" s="23">
        <f t="shared" si="44"/>
        <v>12.097744</v>
      </c>
      <c r="J119" s="23">
        <f t="shared" si="44"/>
        <v>12.097744</v>
      </c>
      <c r="K119" s="23">
        <f t="shared" si="44"/>
        <v>12.097744</v>
      </c>
      <c r="L119" s="23">
        <f t="shared" si="44"/>
        <v>12.097744</v>
      </c>
      <c r="M119" s="23">
        <f t="shared" si="44"/>
        <v>12.097744</v>
      </c>
    </row>
    <row r="120" spans="1:13" s="7" customFormat="1" outlineLevel="3" collapsed="1" x14ac:dyDescent="0.2">
      <c r="A120" s="28" t="s">
        <v>17</v>
      </c>
      <c r="B120" s="10">
        <f t="shared" ref="B120:M120" si="45">SUM(B121:B121)</f>
        <v>0.13225252298000001</v>
      </c>
      <c r="C120" s="10">
        <f t="shared" si="45"/>
        <v>0</v>
      </c>
      <c r="D120" s="10">
        <f t="shared" si="45"/>
        <v>0</v>
      </c>
      <c r="E120" s="10">
        <f t="shared" si="45"/>
        <v>0</v>
      </c>
      <c r="F120" s="10">
        <f t="shared" si="45"/>
        <v>0</v>
      </c>
      <c r="G120" s="10">
        <f t="shared" si="45"/>
        <v>0</v>
      </c>
      <c r="H120" s="10">
        <f t="shared" si="45"/>
        <v>0</v>
      </c>
      <c r="I120" s="10">
        <f t="shared" si="45"/>
        <v>0</v>
      </c>
      <c r="J120" s="10">
        <f t="shared" si="45"/>
        <v>0</v>
      </c>
      <c r="K120" s="10">
        <f t="shared" si="45"/>
        <v>0</v>
      </c>
      <c r="L120" s="10">
        <f t="shared" si="45"/>
        <v>0</v>
      </c>
      <c r="M120" s="10">
        <f t="shared" si="45"/>
        <v>0</v>
      </c>
    </row>
    <row r="121" spans="1:13" s="7" customFormat="1" hidden="1" outlineLevel="4" x14ac:dyDescent="0.2">
      <c r="A121" s="12" t="s">
        <v>0</v>
      </c>
      <c r="B121" s="10">
        <v>0.13225252298000001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</row>
    <row r="122" spans="1:13" s="7" customFormat="1" outlineLevel="3" collapsed="1" x14ac:dyDescent="0.2">
      <c r="A122" s="28" t="s">
        <v>18</v>
      </c>
      <c r="B122" s="10">
        <f t="shared" ref="B122:M122" si="46">SUM(B123:B125)</f>
        <v>18.937743999999999</v>
      </c>
      <c r="C122" s="10">
        <f t="shared" si="46"/>
        <v>12.097744</v>
      </c>
      <c r="D122" s="10">
        <f t="shared" si="46"/>
        <v>12.097744</v>
      </c>
      <c r="E122" s="10">
        <f t="shared" si="46"/>
        <v>12.097744</v>
      </c>
      <c r="F122" s="10">
        <f t="shared" si="46"/>
        <v>12.097744</v>
      </c>
      <c r="G122" s="10">
        <f t="shared" si="46"/>
        <v>12.097744</v>
      </c>
      <c r="H122" s="10">
        <f t="shared" si="46"/>
        <v>12.097744</v>
      </c>
      <c r="I122" s="10">
        <f t="shared" si="46"/>
        <v>12.097744</v>
      </c>
      <c r="J122" s="10">
        <f t="shared" si="46"/>
        <v>12.097744</v>
      </c>
      <c r="K122" s="10">
        <f t="shared" si="46"/>
        <v>12.097744</v>
      </c>
      <c r="L122" s="10">
        <f t="shared" si="46"/>
        <v>12.097744</v>
      </c>
      <c r="M122" s="10">
        <f t="shared" si="46"/>
        <v>12.097744</v>
      </c>
    </row>
    <row r="123" spans="1:13" s="7" customFormat="1" hidden="1" outlineLevel="4" x14ac:dyDescent="0.2">
      <c r="A123" s="12" t="s">
        <v>1</v>
      </c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</row>
    <row r="124" spans="1:13" s="7" customFormat="1" hidden="1" outlineLevel="4" x14ac:dyDescent="0.2">
      <c r="A124" s="12" t="s">
        <v>0</v>
      </c>
      <c r="B124" s="10">
        <v>18.937743999999999</v>
      </c>
      <c r="C124" s="10">
        <v>12.097744</v>
      </c>
      <c r="D124" s="10">
        <v>12.097744</v>
      </c>
      <c r="E124" s="10">
        <v>12.097744</v>
      </c>
      <c r="F124" s="10">
        <v>12.097744</v>
      </c>
      <c r="G124" s="10">
        <v>12.097744</v>
      </c>
      <c r="H124" s="10">
        <v>12.097744</v>
      </c>
      <c r="I124" s="10">
        <v>12.097744</v>
      </c>
      <c r="J124" s="10">
        <v>12.097744</v>
      </c>
      <c r="K124" s="10">
        <v>12.097744</v>
      </c>
      <c r="L124" s="10">
        <v>12.097744</v>
      </c>
      <c r="M124" s="10">
        <v>12.097744</v>
      </c>
    </row>
    <row r="125" spans="1:13" s="7" customFormat="1" hidden="1" outlineLevel="4" x14ac:dyDescent="0.2">
      <c r="A125" s="12" t="s">
        <v>2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13" s="19" customFormat="1" outlineLevel="1" x14ac:dyDescent="0.2">
      <c r="A126" s="21" t="s">
        <v>20</v>
      </c>
      <c r="B126" s="22">
        <f t="shared" ref="B126:M126" si="47">B127+B144</f>
        <v>52.268284606559995</v>
      </c>
      <c r="C126" s="22">
        <f t="shared" si="47"/>
        <v>10.66843191143</v>
      </c>
      <c r="D126" s="22">
        <f t="shared" si="47"/>
        <v>7.7762999883299999</v>
      </c>
      <c r="E126" s="22">
        <f t="shared" si="47"/>
        <v>7.1925298903700003</v>
      </c>
      <c r="F126" s="22">
        <f t="shared" si="47"/>
        <v>5.6130313538700003</v>
      </c>
      <c r="G126" s="22">
        <f t="shared" si="47"/>
        <v>5.0783819764200002</v>
      </c>
      <c r="H126" s="22">
        <f t="shared" si="47"/>
        <v>3.1602873057599998</v>
      </c>
      <c r="I126" s="22">
        <f t="shared" si="47"/>
        <v>2.4076825853199999</v>
      </c>
      <c r="J126" s="22">
        <f t="shared" si="47"/>
        <v>2.0717212530100002</v>
      </c>
      <c r="K126" s="22">
        <f t="shared" si="47"/>
        <v>2.0514584172700001</v>
      </c>
      <c r="L126" s="22">
        <f t="shared" si="47"/>
        <v>2.0392167570100002</v>
      </c>
      <c r="M126" s="22">
        <f t="shared" si="47"/>
        <v>1.46406597491</v>
      </c>
    </row>
    <row r="127" spans="1:13" s="7" customFormat="1" outlineLevel="2" x14ac:dyDescent="0.2">
      <c r="A127" s="27" t="s">
        <v>15</v>
      </c>
      <c r="B127" s="23">
        <f t="shared" ref="B127:M127" si="48">B128+B133+B136+B140</f>
        <v>2.61088460186</v>
      </c>
      <c r="C127" s="23">
        <f t="shared" si="48"/>
        <v>2.09135959889</v>
      </c>
      <c r="D127" s="23">
        <f t="shared" si="48"/>
        <v>1.8530514449200002</v>
      </c>
      <c r="E127" s="23">
        <f t="shared" si="48"/>
        <v>1.8294942710600002</v>
      </c>
      <c r="F127" s="23">
        <f t="shared" si="48"/>
        <v>1.77458639763</v>
      </c>
      <c r="G127" s="23">
        <f t="shared" si="48"/>
        <v>1.7591770203999999</v>
      </c>
      <c r="H127" s="23">
        <f t="shared" si="48"/>
        <v>9.4282355339999999E-2</v>
      </c>
      <c r="I127" s="23">
        <f t="shared" si="48"/>
        <v>9.2178330010000004E-2</v>
      </c>
      <c r="J127" s="23">
        <f t="shared" si="48"/>
        <v>8.9939462370000015E-2</v>
      </c>
      <c r="K127" s="23">
        <f t="shared" si="48"/>
        <v>8.8623991829999998E-2</v>
      </c>
      <c r="L127" s="23">
        <f t="shared" si="48"/>
        <v>8.7750760790000007E-2</v>
      </c>
      <c r="M127" s="23">
        <f t="shared" si="48"/>
        <v>8.6884720390000003E-2</v>
      </c>
    </row>
    <row r="128" spans="1:13" s="7" customFormat="1" outlineLevel="3" collapsed="1" x14ac:dyDescent="0.2">
      <c r="A128" s="28" t="s">
        <v>16</v>
      </c>
      <c r="B128" s="10">
        <f t="shared" ref="B128:M128" si="49">SUM(B129:B132)</f>
        <v>8.235000009E-2</v>
      </c>
      <c r="C128" s="10">
        <f t="shared" si="49"/>
        <v>8.235000009E-2</v>
      </c>
      <c r="D128" s="10">
        <f t="shared" si="49"/>
        <v>8.235000009E-2</v>
      </c>
      <c r="E128" s="10">
        <f t="shared" si="49"/>
        <v>8.235000009E-2</v>
      </c>
      <c r="F128" s="10">
        <f t="shared" si="49"/>
        <v>8.235000009E-2</v>
      </c>
      <c r="G128" s="10">
        <f t="shared" si="49"/>
        <v>8.235000009E-2</v>
      </c>
      <c r="H128" s="10">
        <f t="shared" si="49"/>
        <v>8.2050000090000005E-2</v>
      </c>
      <c r="I128" s="10">
        <f t="shared" si="49"/>
        <v>8.2050000090000005E-2</v>
      </c>
      <c r="J128" s="10">
        <f t="shared" si="49"/>
        <v>8.2050000090000005E-2</v>
      </c>
      <c r="K128" s="10">
        <f t="shared" si="49"/>
        <v>8.2050000090000005E-2</v>
      </c>
      <c r="L128" s="10">
        <f t="shared" si="49"/>
        <v>8.2050000090000005E-2</v>
      </c>
      <c r="M128" s="10">
        <f t="shared" si="49"/>
        <v>8.2050000090000005E-2</v>
      </c>
    </row>
    <row r="129" spans="1:13" s="7" customFormat="1" hidden="1" outlineLevel="4" x14ac:dyDescent="0.2">
      <c r="A129" s="12" t="s">
        <v>1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</row>
    <row r="130" spans="1:13" s="7" customFormat="1" hidden="1" outlineLevel="4" x14ac:dyDescent="0.2">
      <c r="A130" s="12" t="s">
        <v>3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s="7" customFormat="1" hidden="1" outlineLevel="4" x14ac:dyDescent="0.2">
      <c r="A131" s="12" t="s">
        <v>0</v>
      </c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</row>
    <row r="132" spans="1:13" s="7" customFormat="1" hidden="1" outlineLevel="4" x14ac:dyDescent="0.2">
      <c r="A132" s="12" t="s">
        <v>2</v>
      </c>
      <c r="B132" s="10">
        <v>8.235000009E-2</v>
      </c>
      <c r="C132" s="10">
        <v>8.235000009E-2</v>
      </c>
      <c r="D132" s="10">
        <v>8.235000009E-2</v>
      </c>
      <c r="E132" s="10">
        <v>8.235000009E-2</v>
      </c>
      <c r="F132" s="10">
        <v>8.235000009E-2</v>
      </c>
      <c r="G132" s="10">
        <v>8.235000009E-2</v>
      </c>
      <c r="H132" s="10">
        <v>8.2050000090000005E-2</v>
      </c>
      <c r="I132" s="10">
        <v>8.2050000090000005E-2</v>
      </c>
      <c r="J132" s="10">
        <v>8.2050000090000005E-2</v>
      </c>
      <c r="K132" s="10">
        <v>8.2050000090000005E-2</v>
      </c>
      <c r="L132" s="10">
        <v>8.2050000090000005E-2</v>
      </c>
      <c r="M132" s="10">
        <v>8.2050000090000005E-2</v>
      </c>
    </row>
    <row r="133" spans="1:13" s="7" customFormat="1" outlineLevel="3" collapsed="1" x14ac:dyDescent="0.2">
      <c r="A133" s="28" t="s">
        <v>21</v>
      </c>
      <c r="B133" s="10">
        <f t="shared" ref="B133:M133" si="50">SUM(B134:B135)</f>
        <v>0</v>
      </c>
      <c r="C133" s="10">
        <f t="shared" si="50"/>
        <v>0</v>
      </c>
      <c r="D133" s="10">
        <f t="shared" si="50"/>
        <v>0</v>
      </c>
      <c r="E133" s="10">
        <f t="shared" si="50"/>
        <v>0</v>
      </c>
      <c r="F133" s="10">
        <f t="shared" si="50"/>
        <v>0</v>
      </c>
      <c r="G133" s="10">
        <f t="shared" si="50"/>
        <v>0</v>
      </c>
      <c r="H133" s="10">
        <f t="shared" si="50"/>
        <v>0</v>
      </c>
      <c r="I133" s="10">
        <f t="shared" si="50"/>
        <v>0</v>
      </c>
      <c r="J133" s="10">
        <f t="shared" si="50"/>
        <v>0</v>
      </c>
      <c r="K133" s="10">
        <f t="shared" si="50"/>
        <v>0</v>
      </c>
      <c r="L133" s="10">
        <f t="shared" si="50"/>
        <v>0</v>
      </c>
      <c r="M133" s="10">
        <f t="shared" si="50"/>
        <v>0</v>
      </c>
    </row>
    <row r="134" spans="1:13" s="7" customFormat="1" hidden="1" outlineLevel="4" x14ac:dyDescent="0.2">
      <c r="A134" s="12" t="s">
        <v>1</v>
      </c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spans="1:13" s="7" customFormat="1" hidden="1" outlineLevel="4" x14ac:dyDescent="0.2">
      <c r="A135" s="12" t="s">
        <v>2</v>
      </c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</row>
    <row r="136" spans="1:13" s="7" customFormat="1" outlineLevel="3" collapsed="1" x14ac:dyDescent="0.2">
      <c r="A136" s="28" t="s">
        <v>22</v>
      </c>
      <c r="B136" s="10">
        <f t="shared" ref="B136:M136" si="51">SUM(B137:B139)</f>
        <v>1.5916573230000002E-2</v>
      </c>
      <c r="C136" s="10">
        <f t="shared" si="51"/>
        <v>1.350925748E-2</v>
      </c>
      <c r="D136" s="10">
        <f t="shared" si="51"/>
        <v>1.2629088E-2</v>
      </c>
      <c r="E136" s="10">
        <f t="shared" si="51"/>
        <v>1.1763047300000001E-2</v>
      </c>
      <c r="F136" s="10">
        <f t="shared" si="51"/>
        <v>1.0897007110000001E-2</v>
      </c>
      <c r="G136" s="10">
        <f t="shared" si="51"/>
        <v>1.004162322E-2</v>
      </c>
      <c r="H136" s="10">
        <f t="shared" si="51"/>
        <v>9.1649248499999988E-3</v>
      </c>
      <c r="I136" s="10">
        <f t="shared" si="51"/>
        <v>8.2988837200000005E-3</v>
      </c>
      <c r="J136" s="10">
        <f t="shared" si="51"/>
        <v>7.4328433200000002E-3</v>
      </c>
      <c r="K136" s="10">
        <f t="shared" si="51"/>
        <v>6.57399174E-3</v>
      </c>
      <c r="L136" s="10">
        <f t="shared" si="51"/>
        <v>5.7007606999999998E-3</v>
      </c>
      <c r="M136" s="10">
        <f t="shared" si="51"/>
        <v>4.8347202999999995E-3</v>
      </c>
    </row>
    <row r="137" spans="1:13" s="7" customFormat="1" hidden="1" outlineLevel="4" x14ac:dyDescent="0.2">
      <c r="A137" s="12" t="s">
        <v>1</v>
      </c>
      <c r="B137" s="10">
        <v>1.220937588E-2</v>
      </c>
      <c r="C137" s="10">
        <v>1.14580512E-2</v>
      </c>
      <c r="D137" s="10">
        <v>1.068982416E-2</v>
      </c>
      <c r="E137" s="10">
        <v>9.9300488400000005E-3</v>
      </c>
      <c r="F137" s="10">
        <v>9.1702731600000007E-3</v>
      </c>
      <c r="G137" s="10">
        <v>8.4166419600000004E-3</v>
      </c>
      <c r="H137" s="10">
        <v>7.6507210799999998E-3</v>
      </c>
      <c r="I137" s="10">
        <v>6.8909450399999997E-3</v>
      </c>
      <c r="J137" s="10">
        <v>6.1311697200000003E-3</v>
      </c>
      <c r="K137" s="10">
        <v>5.3752352399999998E-3</v>
      </c>
      <c r="L137" s="10">
        <v>4.6116172799999999E-3</v>
      </c>
      <c r="M137" s="10">
        <v>3.85184196E-3</v>
      </c>
    </row>
    <row r="138" spans="1:13" s="7" customFormat="1" hidden="1" outlineLevel="4" x14ac:dyDescent="0.2">
      <c r="A138" s="12" t="s">
        <v>3</v>
      </c>
      <c r="B138" s="10">
        <v>3.7071973500000001E-3</v>
      </c>
      <c r="C138" s="10">
        <v>2.05120628E-3</v>
      </c>
      <c r="D138" s="10">
        <v>1.93926384E-3</v>
      </c>
      <c r="E138" s="10">
        <v>1.8329984600000001E-3</v>
      </c>
      <c r="F138" s="10">
        <v>1.7267339499999999E-3</v>
      </c>
      <c r="G138" s="10">
        <v>1.62498126E-3</v>
      </c>
      <c r="H138" s="10">
        <v>1.5142037699999999E-3</v>
      </c>
      <c r="I138" s="10">
        <v>1.40793868E-3</v>
      </c>
      <c r="J138" s="10">
        <v>1.3016735999999999E-3</v>
      </c>
      <c r="K138" s="10">
        <v>1.1987565E-3</v>
      </c>
      <c r="L138" s="10">
        <v>1.0891434199999999E-3</v>
      </c>
      <c r="M138" s="10">
        <v>9.8287833999999991E-4</v>
      </c>
    </row>
    <row r="139" spans="1:13" s="7" customFormat="1" hidden="1" outlineLevel="4" x14ac:dyDescent="0.2">
      <c r="A139" s="12" t="s">
        <v>2</v>
      </c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</row>
    <row r="140" spans="1:13" s="7" customFormat="1" outlineLevel="3" collapsed="1" x14ac:dyDescent="0.2">
      <c r="A140" s="28" t="s">
        <v>23</v>
      </c>
      <c r="B140" s="10">
        <f t="shared" ref="B140:M140" si="52">SUM(B141:B143)</f>
        <v>2.5126180285399999</v>
      </c>
      <c r="C140" s="10">
        <f t="shared" si="52"/>
        <v>1.9955003413199999</v>
      </c>
      <c r="D140" s="10">
        <f t="shared" si="52"/>
        <v>1.7580723568300001</v>
      </c>
      <c r="E140" s="10">
        <f t="shared" si="52"/>
        <v>1.7353812236700001</v>
      </c>
      <c r="F140" s="10">
        <f t="shared" si="52"/>
        <v>1.68133939043</v>
      </c>
      <c r="G140" s="10">
        <f t="shared" si="52"/>
        <v>1.66678539709</v>
      </c>
      <c r="H140" s="10">
        <f t="shared" si="52"/>
        <v>3.0674304E-3</v>
      </c>
      <c r="I140" s="10">
        <f t="shared" si="52"/>
        <v>1.8294462E-3</v>
      </c>
      <c r="J140" s="10">
        <f t="shared" si="52"/>
        <v>4.5661896000000001E-4</v>
      </c>
      <c r="K140" s="10">
        <f t="shared" si="52"/>
        <v>0</v>
      </c>
      <c r="L140" s="10">
        <f t="shared" si="52"/>
        <v>0</v>
      </c>
      <c r="M140" s="10">
        <f t="shared" si="52"/>
        <v>0</v>
      </c>
    </row>
    <row r="141" spans="1:13" s="7" customFormat="1" hidden="1" outlineLevel="4" x14ac:dyDescent="0.2">
      <c r="A141" s="12" t="s">
        <v>1</v>
      </c>
      <c r="B141" s="10">
        <v>0.65568410378999997</v>
      </c>
      <c r="C141" s="10">
        <v>0.24097579472</v>
      </c>
      <c r="D141" s="10">
        <v>3.4131270970000002E-2</v>
      </c>
      <c r="E141" s="10">
        <v>1.2937995359999999E-2</v>
      </c>
      <c r="F141" s="10">
        <v>9.8143887600000007E-3</v>
      </c>
      <c r="G141" s="10">
        <v>6.1311844800000003E-3</v>
      </c>
      <c r="H141" s="10">
        <v>3.0674304E-3</v>
      </c>
      <c r="I141" s="10">
        <v>1.8294462E-3</v>
      </c>
      <c r="J141" s="10">
        <v>4.5661896000000001E-4</v>
      </c>
      <c r="K141" s="10"/>
      <c r="L141" s="10"/>
      <c r="M141" s="10"/>
    </row>
    <row r="142" spans="1:13" s="7" customFormat="1" hidden="1" outlineLevel="4" x14ac:dyDescent="0.2">
      <c r="A142" s="12" t="s">
        <v>2</v>
      </c>
      <c r="B142" s="10">
        <v>0.19913392309</v>
      </c>
      <c r="C142" s="10">
        <v>9.3870333989999999E-2</v>
      </c>
      <c r="D142" s="10">
        <v>6.8995295159999998E-2</v>
      </c>
      <c r="E142" s="10">
        <v>6.4643226649999996E-2</v>
      </c>
      <c r="F142" s="10">
        <v>1.372500001E-2</v>
      </c>
      <c r="G142" s="10"/>
      <c r="H142" s="10"/>
      <c r="I142" s="10"/>
      <c r="J142" s="10"/>
      <c r="K142" s="10"/>
      <c r="L142" s="10"/>
      <c r="M142" s="10"/>
    </row>
    <row r="143" spans="1:13" s="7" customFormat="1" hidden="1" outlineLevel="4" x14ac:dyDescent="0.2">
      <c r="A143" s="12" t="s">
        <v>4</v>
      </c>
      <c r="B143" s="10">
        <v>1.6578000016600001</v>
      </c>
      <c r="C143" s="10">
        <v>1.6606542126099999</v>
      </c>
      <c r="D143" s="10">
        <v>1.6549457907</v>
      </c>
      <c r="E143" s="10">
        <v>1.6578000016600001</v>
      </c>
      <c r="F143" s="10">
        <v>1.6578000016600001</v>
      </c>
      <c r="G143" s="10">
        <v>1.6606542126099999</v>
      </c>
      <c r="H143" s="10"/>
      <c r="I143" s="10"/>
      <c r="J143" s="10"/>
      <c r="K143" s="10"/>
      <c r="L143" s="10"/>
      <c r="M143" s="10"/>
    </row>
    <row r="144" spans="1:13" s="7" customFormat="1" outlineLevel="2" x14ac:dyDescent="0.2">
      <c r="A144" s="27" t="s">
        <v>19</v>
      </c>
      <c r="B144" s="23">
        <f t="shared" ref="B144:M144" si="53">B145+B148+B153</f>
        <v>49.657400004699994</v>
      </c>
      <c r="C144" s="23">
        <f t="shared" si="53"/>
        <v>8.5770723125400004</v>
      </c>
      <c r="D144" s="23">
        <f t="shared" si="53"/>
        <v>5.9232485434099997</v>
      </c>
      <c r="E144" s="23">
        <f t="shared" si="53"/>
        <v>5.3630356193099997</v>
      </c>
      <c r="F144" s="23">
        <f t="shared" si="53"/>
        <v>3.83844495624</v>
      </c>
      <c r="G144" s="23">
        <f t="shared" si="53"/>
        <v>3.3192049560200001</v>
      </c>
      <c r="H144" s="23">
        <f t="shared" si="53"/>
        <v>3.06600495042</v>
      </c>
      <c r="I144" s="23">
        <f t="shared" si="53"/>
        <v>2.31550425531</v>
      </c>
      <c r="J144" s="23">
        <f t="shared" si="53"/>
        <v>1.9817817906400002</v>
      </c>
      <c r="K144" s="23">
        <f t="shared" si="53"/>
        <v>1.9628344254400001</v>
      </c>
      <c r="L144" s="23">
        <f t="shared" si="53"/>
        <v>1.9514659962200001</v>
      </c>
      <c r="M144" s="23">
        <f t="shared" si="53"/>
        <v>1.37718125452</v>
      </c>
    </row>
    <row r="145" spans="1:13" s="7" customFormat="1" outlineLevel="3" collapsed="1" x14ac:dyDescent="0.2">
      <c r="A145" s="11" t="s">
        <v>21</v>
      </c>
      <c r="B145" s="10">
        <f t="shared" ref="B145:M145" si="54">SUM(B146:B147)</f>
        <v>0</v>
      </c>
      <c r="C145" s="10">
        <f t="shared" si="54"/>
        <v>0</v>
      </c>
      <c r="D145" s="10">
        <f t="shared" si="54"/>
        <v>0</v>
      </c>
      <c r="E145" s="10">
        <f t="shared" si="54"/>
        <v>0</v>
      </c>
      <c r="F145" s="10">
        <f t="shared" si="54"/>
        <v>0</v>
      </c>
      <c r="G145" s="10">
        <f t="shared" si="54"/>
        <v>0</v>
      </c>
      <c r="H145" s="10">
        <f t="shared" si="54"/>
        <v>0</v>
      </c>
      <c r="I145" s="10">
        <f t="shared" si="54"/>
        <v>0</v>
      </c>
      <c r="J145" s="10">
        <f t="shared" si="54"/>
        <v>0</v>
      </c>
      <c r="K145" s="10">
        <f t="shared" si="54"/>
        <v>0</v>
      </c>
      <c r="L145" s="10">
        <f t="shared" si="54"/>
        <v>0</v>
      </c>
      <c r="M145" s="10">
        <f t="shared" si="54"/>
        <v>0</v>
      </c>
    </row>
    <row r="146" spans="1:13" s="7" customFormat="1" hidden="1" outlineLevel="4" x14ac:dyDescent="0.2">
      <c r="A146" s="12" t="s">
        <v>1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</row>
    <row r="147" spans="1:13" s="7" customFormat="1" hidden="1" outlineLevel="4" x14ac:dyDescent="0.2">
      <c r="A147" s="12" t="s">
        <v>2</v>
      </c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</row>
    <row r="148" spans="1:13" s="7" customFormat="1" outlineLevel="3" collapsed="1" x14ac:dyDescent="0.2">
      <c r="A148" s="30" t="s">
        <v>22</v>
      </c>
      <c r="B148" s="10">
        <f t="shared" ref="B148:M148" si="55">SUM(B149:B152)</f>
        <v>2.24557152595</v>
      </c>
      <c r="C148" s="10">
        <f t="shared" si="55"/>
        <v>1.3771812530800001</v>
      </c>
      <c r="D148" s="10">
        <f t="shared" si="55"/>
        <v>1.3771812530800001</v>
      </c>
      <c r="E148" s="10">
        <f t="shared" si="55"/>
        <v>1.3771812530800001</v>
      </c>
      <c r="F148" s="10">
        <f t="shared" si="55"/>
        <v>1.3771812530800001</v>
      </c>
      <c r="G148" s="10">
        <f t="shared" si="55"/>
        <v>1.3771812530800001</v>
      </c>
      <c r="H148" s="10">
        <f t="shared" si="55"/>
        <v>1.3771812530800001</v>
      </c>
      <c r="I148" s="10">
        <f t="shared" si="55"/>
        <v>1.3771812530800001</v>
      </c>
      <c r="J148" s="10">
        <f t="shared" si="55"/>
        <v>1.3771812538000001</v>
      </c>
      <c r="K148" s="10">
        <f t="shared" si="55"/>
        <v>1.3771812538000001</v>
      </c>
      <c r="L148" s="10">
        <f t="shared" si="55"/>
        <v>1.3771812538000001</v>
      </c>
      <c r="M148" s="10">
        <f t="shared" si="55"/>
        <v>1.37718125452</v>
      </c>
    </row>
    <row r="149" spans="1:13" s="7" customFormat="1" hidden="1" outlineLevel="4" x14ac:dyDescent="0.2">
      <c r="A149" s="12" t="s">
        <v>1</v>
      </c>
      <c r="B149" s="10">
        <v>0.3145306712</v>
      </c>
      <c r="C149" s="10">
        <v>0.3145306712</v>
      </c>
      <c r="D149" s="10">
        <v>0.3145306712</v>
      </c>
      <c r="E149" s="10">
        <v>0.3145306712</v>
      </c>
      <c r="F149" s="10">
        <v>0.3145306712</v>
      </c>
      <c r="G149" s="10">
        <v>0.3145306712</v>
      </c>
      <c r="H149" s="10">
        <v>0.3145306712</v>
      </c>
      <c r="I149" s="10">
        <v>0.3145306712</v>
      </c>
      <c r="J149" s="10">
        <v>0.31453067192</v>
      </c>
      <c r="K149" s="10">
        <v>0.31453067192</v>
      </c>
      <c r="L149" s="10">
        <v>0.31453067192</v>
      </c>
      <c r="M149" s="10">
        <v>0.31453067264000001</v>
      </c>
    </row>
    <row r="150" spans="1:13" s="7" customFormat="1" hidden="1" outlineLevel="4" x14ac:dyDescent="0.2">
      <c r="A150" s="12" t="s">
        <v>5</v>
      </c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</row>
    <row r="151" spans="1:13" s="7" customFormat="1" hidden="1" outlineLevel="4" x14ac:dyDescent="0.2">
      <c r="A151" s="12" t="s">
        <v>3</v>
      </c>
      <c r="B151" s="10">
        <v>1.93104085475</v>
      </c>
      <c r="C151" s="10">
        <v>1.0626505818800001</v>
      </c>
      <c r="D151" s="10">
        <v>1.0626505818800001</v>
      </c>
      <c r="E151" s="10">
        <v>1.0626505818800001</v>
      </c>
      <c r="F151" s="10">
        <v>1.0626505818800001</v>
      </c>
      <c r="G151" s="10">
        <v>1.0626505818800001</v>
      </c>
      <c r="H151" s="10">
        <v>1.0626505818800001</v>
      </c>
      <c r="I151" s="10">
        <v>1.0626505818800001</v>
      </c>
      <c r="J151" s="10">
        <v>1.0626505818800001</v>
      </c>
      <c r="K151" s="10">
        <v>1.0626505818800001</v>
      </c>
      <c r="L151" s="10">
        <v>1.0626505818800001</v>
      </c>
      <c r="M151" s="10">
        <v>1.0626505818800001</v>
      </c>
    </row>
    <row r="152" spans="1:13" s="7" customFormat="1" hidden="1" outlineLevel="4" x14ac:dyDescent="0.2">
      <c r="A152" s="12" t="s">
        <v>2</v>
      </c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</row>
    <row r="153" spans="1:13" s="7" customFormat="1" outlineLevel="3" collapsed="1" x14ac:dyDescent="0.2">
      <c r="A153" s="30" t="s">
        <v>23</v>
      </c>
      <c r="B153" s="10">
        <f t="shared" ref="B153:M153" si="56">SUM(B154:B156)</f>
        <v>47.411828478749996</v>
      </c>
      <c r="C153" s="10">
        <f t="shared" si="56"/>
        <v>7.1998910594600005</v>
      </c>
      <c r="D153" s="10">
        <f t="shared" si="56"/>
        <v>4.5460672903299999</v>
      </c>
      <c r="E153" s="10">
        <f t="shared" si="56"/>
        <v>3.9858543662299999</v>
      </c>
      <c r="F153" s="10">
        <f t="shared" si="56"/>
        <v>2.4612637031600002</v>
      </c>
      <c r="G153" s="10">
        <f t="shared" si="56"/>
        <v>1.94202370294</v>
      </c>
      <c r="H153" s="10">
        <f t="shared" si="56"/>
        <v>1.6888236973399999</v>
      </c>
      <c r="I153" s="10">
        <f t="shared" si="56"/>
        <v>0.93832300222999998</v>
      </c>
      <c r="J153" s="10">
        <f t="shared" si="56"/>
        <v>0.60460053684000004</v>
      </c>
      <c r="K153" s="10">
        <f t="shared" si="56"/>
        <v>0.58565317163999997</v>
      </c>
      <c r="L153" s="10">
        <f t="shared" si="56"/>
        <v>0.57428474242000005</v>
      </c>
      <c r="M153" s="10">
        <f t="shared" si="56"/>
        <v>0</v>
      </c>
    </row>
    <row r="154" spans="1:13" s="7" customFormat="1" hidden="1" outlineLevel="4" x14ac:dyDescent="0.2">
      <c r="A154" s="12" t="s">
        <v>1</v>
      </c>
      <c r="B154" s="10">
        <v>44.449857376369998</v>
      </c>
      <c r="C154" s="10">
        <v>4.2379199570799999</v>
      </c>
      <c r="D154" s="10">
        <v>1.7870179881599999</v>
      </c>
      <c r="E154" s="10">
        <v>1.7870179885199999</v>
      </c>
      <c r="F154" s="10">
        <v>1.67097798816</v>
      </c>
      <c r="G154" s="10">
        <v>1.63173798812</v>
      </c>
      <c r="H154" s="10">
        <v>1.3785379822199999</v>
      </c>
      <c r="I154" s="10">
        <v>0.62803728710999995</v>
      </c>
      <c r="J154" s="10">
        <v>0.60460053684000004</v>
      </c>
      <c r="K154" s="10">
        <v>0.58565317163999997</v>
      </c>
      <c r="L154" s="10">
        <v>0.57428474242000005</v>
      </c>
      <c r="M154" s="10"/>
    </row>
    <row r="155" spans="1:13" s="7" customFormat="1" hidden="1" outlineLevel="4" x14ac:dyDescent="0.2">
      <c r="A155" s="12" t="s">
        <v>2</v>
      </c>
      <c r="B155" s="10">
        <v>2.9619711023800002</v>
      </c>
      <c r="C155" s="10">
        <v>2.9619711023800002</v>
      </c>
      <c r="D155" s="10">
        <v>2.7590493021700002</v>
      </c>
      <c r="E155" s="10">
        <v>2.1988363777100002</v>
      </c>
      <c r="F155" s="10">
        <v>0.790285715</v>
      </c>
      <c r="G155" s="10">
        <v>0.31028571482</v>
      </c>
      <c r="H155" s="10">
        <v>0.31028571512000003</v>
      </c>
      <c r="I155" s="10">
        <v>0.31028571512000003</v>
      </c>
      <c r="J155" s="10"/>
      <c r="K155" s="10"/>
      <c r="L155" s="10"/>
      <c r="M155" s="10"/>
    </row>
    <row r="156" spans="1:13" s="7" customFormat="1" hidden="1" outlineLevel="4" x14ac:dyDescent="0.2">
      <c r="A156" s="12" t="s">
        <v>4</v>
      </c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</row>
    <row r="157" spans="1:13" s="7" customFormat="1" x14ac:dyDescent="0.2">
      <c r="A157" s="8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</sheetData>
  <mergeCells count="3">
    <mergeCell ref="A1:K1"/>
    <mergeCell ref="J2:K2"/>
    <mergeCell ref="A53:G53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2021-2046</vt:lpstr>
      <vt:lpstr>'2021-2046'!Область_печати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Алла Данильчук</cp:lastModifiedBy>
  <cp:lastPrinted>2021-04-01T08:19:52Z</cp:lastPrinted>
  <dcterms:created xsi:type="dcterms:W3CDTF">2021-04-01T07:53:10Z</dcterms:created>
  <dcterms:modified xsi:type="dcterms:W3CDTF">2021-04-03T07:27:46Z</dcterms:modified>
</cp:coreProperties>
</file>