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576061E9-50E5-6742-8FE2-7B2763D9C32A}" xr6:coauthVersionLast="36" xr6:coauthVersionMax="36" xr10:uidLastSave="{00000000-0000-0000-0000-000000000000}"/>
  <bookViews>
    <workbookView xWindow="0" yWindow="460" windowWidth="25000" windowHeight="13460" xr2:uid="{00000000-000D-0000-FFFF-FFFF00000000}"/>
  </bookViews>
  <sheets>
    <sheet name="2021-2046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9" i="2" l="1"/>
  <c r="L99" i="2"/>
  <c r="K99" i="2"/>
  <c r="J99" i="2"/>
  <c r="I99" i="2"/>
  <c r="H99" i="2"/>
  <c r="G99" i="2"/>
  <c r="F99" i="2"/>
  <c r="E99" i="2"/>
  <c r="D99" i="2"/>
  <c r="C99" i="2"/>
  <c r="B99" i="2"/>
  <c r="M95" i="2"/>
  <c r="L95" i="2"/>
  <c r="K95" i="2"/>
  <c r="J95" i="2"/>
  <c r="I95" i="2"/>
  <c r="H95" i="2"/>
  <c r="G95" i="2"/>
  <c r="F95" i="2"/>
  <c r="E95" i="2"/>
  <c r="D95" i="2"/>
  <c r="C95" i="2"/>
  <c r="B95" i="2"/>
  <c r="M92" i="2"/>
  <c r="L92" i="2"/>
  <c r="K92" i="2"/>
  <c r="J92" i="2"/>
  <c r="I92" i="2"/>
  <c r="H92" i="2"/>
  <c r="G92" i="2"/>
  <c r="F92" i="2"/>
  <c r="E92" i="2"/>
  <c r="D92" i="2"/>
  <c r="D91" i="2" s="1"/>
  <c r="C92" i="2"/>
  <c r="C91" i="2" s="1"/>
  <c r="B92" i="2"/>
  <c r="B91" i="2" s="1"/>
  <c r="M91" i="2"/>
  <c r="L91" i="2"/>
  <c r="K91" i="2"/>
  <c r="I91" i="2"/>
  <c r="E91" i="2"/>
  <c r="M87" i="2"/>
  <c r="L87" i="2"/>
  <c r="K87" i="2"/>
  <c r="J87" i="2"/>
  <c r="I87" i="2"/>
  <c r="H87" i="2"/>
  <c r="G87" i="2"/>
  <c r="F87" i="2"/>
  <c r="E87" i="2"/>
  <c r="D87" i="2"/>
  <c r="C87" i="2"/>
  <c r="B87" i="2"/>
  <c r="M84" i="2"/>
  <c r="L84" i="2"/>
  <c r="K84" i="2"/>
  <c r="J84" i="2"/>
  <c r="I84" i="2"/>
  <c r="H84" i="2"/>
  <c r="G84" i="2"/>
  <c r="F84" i="2"/>
  <c r="E84" i="2"/>
  <c r="D84" i="2"/>
  <c r="C84" i="2"/>
  <c r="B84" i="2"/>
  <c r="M81" i="2"/>
  <c r="L81" i="2"/>
  <c r="K81" i="2"/>
  <c r="J81" i="2"/>
  <c r="I81" i="2"/>
  <c r="H81" i="2"/>
  <c r="G81" i="2"/>
  <c r="F81" i="2"/>
  <c r="E81" i="2"/>
  <c r="D81" i="2"/>
  <c r="C81" i="2"/>
  <c r="B81" i="2"/>
  <c r="M76" i="2"/>
  <c r="L76" i="2"/>
  <c r="L75" i="2" s="1"/>
  <c r="L74" i="2" s="1"/>
  <c r="K76" i="2"/>
  <c r="J76" i="2"/>
  <c r="I76" i="2"/>
  <c r="H76" i="2"/>
  <c r="G76" i="2"/>
  <c r="F76" i="2"/>
  <c r="E76" i="2"/>
  <c r="D76" i="2"/>
  <c r="C76" i="2"/>
  <c r="B76" i="2"/>
  <c r="M75" i="2"/>
  <c r="M74" i="2" s="1"/>
  <c r="K75" i="2"/>
  <c r="J75" i="2"/>
  <c r="F75" i="2"/>
  <c r="E75" i="2"/>
  <c r="B75" i="2"/>
  <c r="M71" i="2"/>
  <c r="L71" i="2"/>
  <c r="K71" i="2"/>
  <c r="J71" i="2"/>
  <c r="I71" i="2"/>
  <c r="H71" i="2"/>
  <c r="G71" i="2"/>
  <c r="F71" i="2"/>
  <c r="E71" i="2"/>
  <c r="D71" i="2"/>
  <c r="C71" i="2"/>
  <c r="B71" i="2"/>
  <c r="M69" i="2"/>
  <c r="L69" i="2"/>
  <c r="K69" i="2"/>
  <c r="J69" i="2"/>
  <c r="I69" i="2"/>
  <c r="H69" i="2"/>
  <c r="G69" i="2"/>
  <c r="F69" i="2"/>
  <c r="E69" i="2"/>
  <c r="D69" i="2"/>
  <c r="C69" i="2"/>
  <c r="B69" i="2"/>
  <c r="M68" i="2"/>
  <c r="L68" i="2"/>
  <c r="K68" i="2"/>
  <c r="J68" i="2"/>
  <c r="I68" i="2"/>
  <c r="H68" i="2"/>
  <c r="G68" i="2"/>
  <c r="F68" i="2"/>
  <c r="E68" i="2"/>
  <c r="D68" i="2"/>
  <c r="C68" i="2"/>
  <c r="B68" i="2"/>
  <c r="M65" i="2"/>
  <c r="L65" i="2"/>
  <c r="K65" i="2"/>
  <c r="J65" i="2"/>
  <c r="I65" i="2"/>
  <c r="H65" i="2"/>
  <c r="G65" i="2"/>
  <c r="F65" i="2"/>
  <c r="E65" i="2"/>
  <c r="D65" i="2"/>
  <c r="C65" i="2"/>
  <c r="B65" i="2"/>
  <c r="M63" i="2"/>
  <c r="L63" i="2"/>
  <c r="K63" i="2"/>
  <c r="K60" i="2" s="1"/>
  <c r="K59" i="2" s="1"/>
  <c r="J63" i="2"/>
  <c r="J60" i="2" s="1"/>
  <c r="I63" i="2"/>
  <c r="H63" i="2"/>
  <c r="H60" i="2" s="1"/>
  <c r="H59" i="2" s="1"/>
  <c r="G63" i="2"/>
  <c r="G60" i="2" s="1"/>
  <c r="G59" i="2" s="1"/>
  <c r="F63" i="2"/>
  <c r="F60" i="2" s="1"/>
  <c r="F59" i="2" s="1"/>
  <c r="E63" i="2"/>
  <c r="D63" i="2"/>
  <c r="D60" i="2" s="1"/>
  <c r="D59" i="2" s="1"/>
  <c r="C63" i="2"/>
  <c r="C60" i="2" s="1"/>
  <c r="C59" i="2" s="1"/>
  <c r="B63" i="2"/>
  <c r="B60" i="2" s="1"/>
  <c r="B59" i="2" s="1"/>
  <c r="M61" i="2"/>
  <c r="L61" i="2"/>
  <c r="K61" i="2"/>
  <c r="J61" i="2"/>
  <c r="I61" i="2"/>
  <c r="H61" i="2"/>
  <c r="G61" i="2"/>
  <c r="F61" i="2"/>
  <c r="E61" i="2"/>
  <c r="D61" i="2"/>
  <c r="C61" i="2"/>
  <c r="B61" i="2"/>
  <c r="M60" i="2"/>
  <c r="M59" i="2" s="1"/>
  <c r="I60" i="2"/>
  <c r="E60" i="2"/>
  <c r="J59" i="2" l="1"/>
  <c r="E59" i="2"/>
  <c r="I59" i="2"/>
  <c r="D75" i="2"/>
  <c r="D74" i="2" s="1"/>
  <c r="D58" i="2" s="1"/>
  <c r="H75" i="2"/>
  <c r="G75" i="2"/>
  <c r="C75" i="2"/>
  <c r="C74" i="2" s="1"/>
  <c r="C58" i="2" s="1"/>
  <c r="I75" i="2"/>
  <c r="I74" i="2" s="1"/>
  <c r="I58" i="2" s="1"/>
  <c r="G91" i="2"/>
  <c r="H91" i="2"/>
  <c r="H74" i="2" s="1"/>
  <c r="H58" i="2" s="1"/>
  <c r="J91" i="2"/>
  <c r="B74" i="2"/>
  <c r="B58" i="2" s="1"/>
  <c r="L60" i="2"/>
  <c r="L59" i="2" s="1"/>
  <c r="L58" i="2" s="1"/>
  <c r="G74" i="2"/>
  <c r="G58" i="2" s="1"/>
  <c r="K74" i="2"/>
  <c r="K58" i="2" s="1"/>
  <c r="J74" i="2"/>
  <c r="J58" i="2" s="1"/>
  <c r="M58" i="2"/>
  <c r="E74" i="2"/>
  <c r="F91" i="2"/>
  <c r="F74" i="2" s="1"/>
  <c r="F58" i="2" s="1"/>
  <c r="B8" i="2"/>
  <c r="C8" i="2"/>
  <c r="D8" i="2"/>
  <c r="E8" i="2"/>
  <c r="F8" i="2"/>
  <c r="G8" i="2"/>
  <c r="H8" i="2"/>
  <c r="I8" i="2"/>
  <c r="J8" i="2"/>
  <c r="K8" i="2"/>
  <c r="B10" i="2"/>
  <c r="C10" i="2"/>
  <c r="D10" i="2"/>
  <c r="E10" i="2"/>
  <c r="F10" i="2"/>
  <c r="G10" i="2"/>
  <c r="H10" i="2"/>
  <c r="I10" i="2"/>
  <c r="J10" i="2"/>
  <c r="K10" i="2"/>
  <c r="B12" i="2"/>
  <c r="C12" i="2"/>
  <c r="D12" i="2"/>
  <c r="E12" i="2"/>
  <c r="F12" i="2"/>
  <c r="G12" i="2"/>
  <c r="H12" i="2"/>
  <c r="I12" i="2"/>
  <c r="J12" i="2"/>
  <c r="K12" i="2"/>
  <c r="B17" i="2"/>
  <c r="C17" i="2"/>
  <c r="D17" i="2"/>
  <c r="E17" i="2"/>
  <c r="F17" i="2"/>
  <c r="G17" i="2"/>
  <c r="H17" i="2"/>
  <c r="I17" i="2"/>
  <c r="J17" i="2"/>
  <c r="K17" i="2"/>
  <c r="B19" i="2"/>
  <c r="C19" i="2"/>
  <c r="D19" i="2"/>
  <c r="E19" i="2"/>
  <c r="F19" i="2"/>
  <c r="G19" i="2"/>
  <c r="H19" i="2"/>
  <c r="I19" i="2"/>
  <c r="J19" i="2"/>
  <c r="K19" i="2"/>
  <c r="B25" i="2"/>
  <c r="C25" i="2"/>
  <c r="D25" i="2"/>
  <c r="E25" i="2"/>
  <c r="F25" i="2"/>
  <c r="G25" i="2"/>
  <c r="H25" i="2"/>
  <c r="I25" i="2"/>
  <c r="J25" i="2"/>
  <c r="K25" i="2"/>
  <c r="B30" i="2"/>
  <c r="C30" i="2"/>
  <c r="D30" i="2"/>
  <c r="E30" i="2"/>
  <c r="F30" i="2"/>
  <c r="G30" i="2"/>
  <c r="H30" i="2"/>
  <c r="I30" i="2"/>
  <c r="J30" i="2"/>
  <c r="K30" i="2"/>
  <c r="B33" i="2"/>
  <c r="C33" i="2"/>
  <c r="D33" i="2"/>
  <c r="E33" i="2"/>
  <c r="F33" i="2"/>
  <c r="G33" i="2"/>
  <c r="H33" i="2"/>
  <c r="I33" i="2"/>
  <c r="J33" i="2"/>
  <c r="K33" i="2"/>
  <c r="B37" i="2"/>
  <c r="C37" i="2"/>
  <c r="D37" i="2"/>
  <c r="E37" i="2"/>
  <c r="F37" i="2"/>
  <c r="G37" i="2"/>
  <c r="H37" i="2"/>
  <c r="I37" i="2"/>
  <c r="J37" i="2"/>
  <c r="K37" i="2"/>
  <c r="B42" i="2"/>
  <c r="C42" i="2"/>
  <c r="D42" i="2"/>
  <c r="E42" i="2"/>
  <c r="F42" i="2"/>
  <c r="G42" i="2"/>
  <c r="H42" i="2"/>
  <c r="I42" i="2"/>
  <c r="J42" i="2"/>
  <c r="K42" i="2"/>
  <c r="B45" i="2"/>
  <c r="C45" i="2"/>
  <c r="D45" i="2"/>
  <c r="E45" i="2"/>
  <c r="F45" i="2"/>
  <c r="G45" i="2"/>
  <c r="H45" i="2"/>
  <c r="I45" i="2"/>
  <c r="J45" i="2"/>
  <c r="K45" i="2"/>
  <c r="B49" i="2"/>
  <c r="C49" i="2"/>
  <c r="D49" i="2"/>
  <c r="E49" i="2"/>
  <c r="F49" i="2"/>
  <c r="G49" i="2"/>
  <c r="H49" i="2"/>
  <c r="I49" i="2"/>
  <c r="J49" i="2"/>
  <c r="K49" i="2"/>
  <c r="E58" i="2" l="1"/>
  <c r="J41" i="2"/>
  <c r="I7" i="2"/>
  <c r="E7" i="2"/>
  <c r="F41" i="2"/>
  <c r="H7" i="2"/>
  <c r="D7" i="2"/>
  <c r="K7" i="2"/>
  <c r="C7" i="2"/>
  <c r="J7" i="2"/>
  <c r="B7" i="2"/>
  <c r="I24" i="2"/>
  <c r="E24" i="2"/>
  <c r="K24" i="2"/>
  <c r="G24" i="2"/>
  <c r="C24" i="2"/>
  <c r="I16" i="2"/>
  <c r="E16" i="2"/>
  <c r="K16" i="2"/>
  <c r="G16" i="2"/>
  <c r="C16" i="2"/>
  <c r="C6" i="2" s="1"/>
  <c r="G7" i="2"/>
  <c r="F7" i="2"/>
  <c r="H24" i="2"/>
  <c r="D24" i="2"/>
  <c r="J24" i="2"/>
  <c r="J23" i="2" s="1"/>
  <c r="F24" i="2"/>
  <c r="B24" i="2"/>
  <c r="H16" i="2"/>
  <c r="D16" i="2"/>
  <c r="J16" i="2"/>
  <c r="F16" i="2"/>
  <c r="B16" i="2"/>
  <c r="B41" i="2"/>
  <c r="H41" i="2"/>
  <c r="D41" i="2"/>
  <c r="K41" i="2"/>
  <c r="G41" i="2"/>
  <c r="C41" i="2"/>
  <c r="I41" i="2"/>
  <c r="E41" i="2"/>
  <c r="K6" i="2" l="1"/>
  <c r="D23" i="2"/>
  <c r="H23" i="2"/>
  <c r="B23" i="2"/>
  <c r="F23" i="2"/>
  <c r="I6" i="2"/>
  <c r="D6" i="2"/>
  <c r="I23" i="2"/>
  <c r="C23" i="2"/>
  <c r="C5" i="2" s="1"/>
  <c r="G6" i="2"/>
  <c r="E6" i="2"/>
  <c r="J6" i="2"/>
  <c r="J5" i="2" s="1"/>
  <c r="H6" i="2"/>
  <c r="F6" i="2"/>
  <c r="B6" i="2"/>
  <c r="G23" i="2"/>
  <c r="E23" i="2"/>
  <c r="K23" i="2"/>
  <c r="G5" i="2" l="1"/>
  <c r="K5" i="2"/>
  <c r="I5" i="2"/>
  <c r="D5" i="2"/>
  <c r="H5" i="2"/>
  <c r="B5" i="2"/>
  <c r="F5" i="2"/>
  <c r="E5" i="2"/>
</calcChain>
</file>

<file path=xl/sharedStrings.xml><?xml version="1.0" encoding="utf-8"?>
<sst xmlns="http://schemas.openxmlformats.org/spreadsheetml/2006/main" count="149" uniqueCount="27">
  <si>
    <t>UAH</t>
  </si>
  <si>
    <t>Кредити НБУ</t>
  </si>
  <si>
    <t>ОВДП</t>
  </si>
  <si>
    <t>EUR</t>
  </si>
  <si>
    <t>USD</t>
  </si>
  <si>
    <t>JPY</t>
  </si>
  <si>
    <t>XDR</t>
  </si>
  <si>
    <t>GBP</t>
  </si>
  <si>
    <t>Estimated Government Debt Repayment Profile for the years 2021-2045 under the existing agreements as of 01.06.2021*</t>
  </si>
  <si>
    <t>UAH, bn</t>
  </si>
  <si>
    <t>Q1</t>
  </si>
  <si>
    <t>Q2</t>
  </si>
  <si>
    <t>Q3</t>
  </si>
  <si>
    <t>Q4</t>
  </si>
  <si>
    <t xml:space="preserve"> Total state debt service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</si>
  <si>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</si>
  <si>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</si>
  <si>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</si>
  <si>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</si>
  <si>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</si>
  <si>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</si>
  <si>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</si>
  <si>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</si>
  <si>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loans</t>
  </si>
  <si>
    <t>IFI loans</t>
  </si>
  <si>
    <t>* including payments already made before June 1, 2021</t>
  </si>
  <si>
    <t>Comercial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</si>
</sst>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0" tint="-4.9989318521683403E-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1" xfId="0" applyNumberFormat="1" applyBorder="1" applyAlignment="1">
      <alignment horizontal="left" indent="4"/>
    </xf>
    <xf numFmtId="49" fontId="1" fillId="0" borderId="0" xfId="0" applyNumberFormat="1" applyFont="1" applyAlignment="1">
      <alignment horizontal="center" vertical="center" wrapText="1"/>
    </xf>
    <xf numFmtId="16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0" xfId="0" applyNumberFormat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/>
    <xf numFmtId="49" fontId="1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/>
    <xf numFmtId="49" fontId="1" fillId="3" borderId="1" xfId="0" applyNumberFormat="1" applyFont="1" applyFill="1" applyBorder="1" applyAlignment="1">
      <alignment horizontal="left" indent="1"/>
    </xf>
    <xf numFmtId="4" fontId="1" fillId="3" borderId="1" xfId="0" applyNumberFormat="1" applyFont="1" applyFill="1" applyBorder="1"/>
    <xf numFmtId="49" fontId="2" fillId="0" borderId="1" xfId="0" applyNumberFormat="1" applyFont="1" applyBorder="1" applyAlignment="1">
      <alignment horizontal="left" indent="3"/>
    </xf>
    <xf numFmtId="49" fontId="0" fillId="4" borderId="1" xfId="0" applyNumberFormat="1" applyFill="1" applyBorder="1" applyAlignment="1">
      <alignment horizontal="left" indent="3"/>
    </xf>
    <xf numFmtId="164" fontId="0" fillId="4" borderId="1" xfId="0" applyNumberFormat="1" applyFill="1" applyBorder="1"/>
    <xf numFmtId="49" fontId="0" fillId="4" borderId="1" xfId="0" applyNumberFormat="1" applyFill="1" applyBorder="1" applyAlignment="1">
      <alignment horizontal="left" indent="2"/>
    </xf>
    <xf numFmtId="4" fontId="0" fillId="4" borderId="1" xfId="0" applyNumberFormat="1" applyFill="1" applyBorder="1"/>
    <xf numFmtId="4" fontId="0" fillId="0" borderId="1" xfId="0" applyNumberFormat="1" applyFill="1" applyBorder="1"/>
    <xf numFmtId="0" fontId="0" fillId="0" borderId="0" xfId="0" applyFill="1"/>
    <xf numFmtId="49" fontId="5" fillId="0" borderId="0" xfId="0" applyNumberFormat="1" applyFont="1" applyAlignment="1">
      <alignment horizontal="center"/>
    </xf>
    <xf numFmtId="4" fontId="6" fillId="0" borderId="2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N151"/>
  <sheetViews>
    <sheetView tabSelected="1" topLeftCell="A95" workbookViewId="0">
      <selection activeCell="A148" sqref="A148"/>
    </sheetView>
  </sheetViews>
  <sheetFormatPr baseColWidth="10" defaultColWidth="8.83203125" defaultRowHeight="15" outlineLevelRow="4" x14ac:dyDescent="0.2"/>
  <cols>
    <col min="1" max="1" width="28.5" style="1" bestFit="1" customWidth="1"/>
    <col min="2" max="11" width="8.33203125" style="2" bestFit="1" customWidth="1"/>
  </cols>
  <sheetData>
    <row r="1" spans="1:13" ht="16" x14ac:dyDescent="0.2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1:13" x14ac:dyDescent="0.2">
      <c r="J3" s="24" t="s">
        <v>9</v>
      </c>
      <c r="K3" s="24"/>
    </row>
    <row r="4" spans="1:13" s="7" customFormat="1" ht="16" x14ac:dyDescent="0.2">
      <c r="A4" s="10"/>
      <c r="B4" s="9" t="s">
        <v>10</v>
      </c>
      <c r="C4" s="9" t="s">
        <v>11</v>
      </c>
      <c r="D4" s="9" t="s">
        <v>12</v>
      </c>
      <c r="E4" s="9" t="s">
        <v>13</v>
      </c>
      <c r="F4" s="8">
        <v>2021</v>
      </c>
      <c r="G4" s="9" t="s">
        <v>10</v>
      </c>
      <c r="H4" s="9" t="s">
        <v>11</v>
      </c>
      <c r="I4" s="9" t="s">
        <v>12</v>
      </c>
      <c r="J4" s="9" t="s">
        <v>13</v>
      </c>
      <c r="K4" s="8">
        <v>2022</v>
      </c>
    </row>
    <row r="5" spans="1:13" x14ac:dyDescent="0.2">
      <c r="A5" s="13" t="s">
        <v>14</v>
      </c>
      <c r="B5" s="13">
        <f t="shared" ref="B5:K5" si="0">B6+B23</f>
        <v>144.28107997089998</v>
      </c>
      <c r="C5" s="13">
        <f t="shared" si="0"/>
        <v>165.25830744106</v>
      </c>
      <c r="D5" s="13">
        <f t="shared" si="0"/>
        <v>170.75023143982003</v>
      </c>
      <c r="E5" s="13">
        <f t="shared" si="0"/>
        <v>123.03836220126</v>
      </c>
      <c r="F5" s="13">
        <f t="shared" si="0"/>
        <v>603.32798105303993</v>
      </c>
      <c r="G5" s="13">
        <f t="shared" si="0"/>
        <v>126.92466440102999</v>
      </c>
      <c r="H5" s="13">
        <f t="shared" si="0"/>
        <v>89.899335439319998</v>
      </c>
      <c r="I5" s="13">
        <f t="shared" si="0"/>
        <v>93.887931905009992</v>
      </c>
      <c r="J5" s="13">
        <f t="shared" si="0"/>
        <v>55.678028053379997</v>
      </c>
      <c r="K5" s="13">
        <f t="shared" si="0"/>
        <v>366.38995979873999</v>
      </c>
    </row>
    <row r="6" spans="1:13" outlineLevel="1" x14ac:dyDescent="0.2">
      <c r="A6" s="14" t="s">
        <v>15</v>
      </c>
      <c r="B6" s="15">
        <f t="shared" ref="B6:K6" si="1">B7+B16</f>
        <v>109.55572002537998</v>
      </c>
      <c r="C6" s="15">
        <f t="shared" si="1"/>
        <v>145.88396512375999</v>
      </c>
      <c r="D6" s="15">
        <f t="shared" si="1"/>
        <v>81.550305429370013</v>
      </c>
      <c r="E6" s="15">
        <f t="shared" si="1"/>
        <v>105.26313777316</v>
      </c>
      <c r="F6" s="15">
        <f t="shared" si="1"/>
        <v>442.25312835166994</v>
      </c>
      <c r="G6" s="15">
        <f t="shared" si="1"/>
        <v>93.949843972499991</v>
      </c>
      <c r="H6" s="15">
        <f t="shared" si="1"/>
        <v>73.506402189170004</v>
      </c>
      <c r="I6" s="15">
        <f t="shared" si="1"/>
        <v>32.527582895430001</v>
      </c>
      <c r="J6" s="15">
        <f t="shared" si="1"/>
        <v>40.142756191739998</v>
      </c>
      <c r="K6" s="15">
        <f t="shared" si="1"/>
        <v>240.12658524884</v>
      </c>
    </row>
    <row r="7" spans="1:13" outlineLevel="2" x14ac:dyDescent="0.2">
      <c r="A7" s="19" t="s">
        <v>16</v>
      </c>
      <c r="B7" s="18">
        <f t="shared" ref="B7:K7" si="2">B8+B10+B12</f>
        <v>16.49440792191</v>
      </c>
      <c r="C7" s="18">
        <f t="shared" si="2"/>
        <v>31.27520133342</v>
      </c>
      <c r="D7" s="18">
        <f t="shared" si="2"/>
        <v>18.499226615340003</v>
      </c>
      <c r="E7" s="18">
        <f t="shared" si="2"/>
        <v>27.841404758119999</v>
      </c>
      <c r="F7" s="18">
        <f t="shared" si="2"/>
        <v>94.110240628789995</v>
      </c>
      <c r="G7" s="18">
        <f t="shared" si="2"/>
        <v>15.788390219330001</v>
      </c>
      <c r="H7" s="18">
        <f t="shared" si="2"/>
        <v>24.874595200010003</v>
      </c>
      <c r="I7" s="18">
        <f t="shared" si="2"/>
        <v>11.968457764809999</v>
      </c>
      <c r="J7" s="18">
        <f t="shared" si="2"/>
        <v>21.993284338429998</v>
      </c>
      <c r="K7" s="18">
        <f t="shared" si="2"/>
        <v>74.624727522579988</v>
      </c>
    </row>
    <row r="8" spans="1:13" outlineLevel="3" collapsed="1" x14ac:dyDescent="0.2">
      <c r="A8" s="16" t="s">
        <v>17</v>
      </c>
      <c r="B8" s="5">
        <f t="shared" ref="B8:K8" si="3">SUM(B9:B9)</f>
        <v>0</v>
      </c>
      <c r="C8" s="5">
        <f t="shared" si="3"/>
        <v>5.6474999999999997E-5</v>
      </c>
      <c r="D8" s="5">
        <f t="shared" si="3"/>
        <v>5.0000000000000002E-5</v>
      </c>
      <c r="E8" s="5">
        <f t="shared" si="3"/>
        <v>1.415E-4</v>
      </c>
      <c r="F8" s="5">
        <f t="shared" si="3"/>
        <v>2.47975E-4</v>
      </c>
      <c r="G8" s="5">
        <f t="shared" si="3"/>
        <v>0</v>
      </c>
      <c r="H8" s="5">
        <f t="shared" si="3"/>
        <v>0</v>
      </c>
      <c r="I8" s="5">
        <f t="shared" si="3"/>
        <v>2.2957000000000001E-4</v>
      </c>
      <c r="J8" s="5">
        <f t="shared" si="3"/>
        <v>0</v>
      </c>
      <c r="K8" s="5">
        <f t="shared" si="3"/>
        <v>2.2957000000000001E-4</v>
      </c>
    </row>
    <row r="9" spans="1:13" hidden="1" outlineLevel="4" x14ac:dyDescent="0.2">
      <c r="A9" s="3" t="s">
        <v>0</v>
      </c>
      <c r="B9" s="5"/>
      <c r="C9" s="5">
        <v>5.6474999999999997E-5</v>
      </c>
      <c r="D9" s="5">
        <v>5.0000000000000002E-5</v>
      </c>
      <c r="E9" s="5">
        <v>1.415E-4</v>
      </c>
      <c r="F9" s="5">
        <v>2.47975E-4</v>
      </c>
      <c r="G9" s="5"/>
      <c r="H9" s="5"/>
      <c r="I9" s="5">
        <v>2.2957000000000001E-4</v>
      </c>
      <c r="J9" s="5"/>
      <c r="K9" s="5">
        <v>2.2957000000000001E-4</v>
      </c>
    </row>
    <row r="10" spans="1:13" outlineLevel="3" collapsed="1" x14ac:dyDescent="0.2">
      <c r="A10" s="6" t="s">
        <v>18</v>
      </c>
      <c r="B10" s="5">
        <f t="shared" ref="B10:K10" si="4">SUM(B11:B11)</f>
        <v>2.4457658270000002E-2</v>
      </c>
      <c r="C10" s="5">
        <f t="shared" si="4"/>
        <v>2.43172532E-2</v>
      </c>
      <c r="D10" s="5">
        <f t="shared" si="4"/>
        <v>2.416778973E-2</v>
      </c>
      <c r="E10" s="5">
        <f t="shared" si="4"/>
        <v>2.3751103700000002E-2</v>
      </c>
      <c r="F10" s="5">
        <f t="shared" si="4"/>
        <v>9.6693804899999999E-2</v>
      </c>
      <c r="G10" s="5">
        <f t="shared" si="4"/>
        <v>2.282714772E-2</v>
      </c>
      <c r="H10" s="5">
        <f t="shared" si="4"/>
        <v>2.266862586E-2</v>
      </c>
      <c r="I10" s="5">
        <f t="shared" si="4"/>
        <v>2.2501045609999999E-2</v>
      </c>
      <c r="J10" s="5">
        <f t="shared" si="4"/>
        <v>2.2084359580000001E-2</v>
      </c>
      <c r="K10" s="5">
        <f t="shared" si="4"/>
        <v>9.0081178770000006E-2</v>
      </c>
    </row>
    <row r="11" spans="1:13" hidden="1" outlineLevel="4" x14ac:dyDescent="0.2">
      <c r="A11" s="3" t="s">
        <v>0</v>
      </c>
      <c r="B11" s="5">
        <v>2.4457658270000002E-2</v>
      </c>
      <c r="C11" s="5">
        <v>2.43172532E-2</v>
      </c>
      <c r="D11" s="5">
        <v>2.416778973E-2</v>
      </c>
      <c r="E11" s="5">
        <v>2.3751103700000002E-2</v>
      </c>
      <c r="F11" s="5">
        <v>9.6693804899999999E-2</v>
      </c>
      <c r="G11" s="5">
        <v>2.282714772E-2</v>
      </c>
      <c r="H11" s="5">
        <v>2.266862586E-2</v>
      </c>
      <c r="I11" s="5">
        <v>2.2501045609999999E-2</v>
      </c>
      <c r="J11" s="5">
        <v>2.2084359580000001E-2</v>
      </c>
      <c r="K11" s="5">
        <v>9.0081178770000006E-2</v>
      </c>
    </row>
    <row r="12" spans="1:13" outlineLevel="3" collapsed="1" x14ac:dyDescent="0.2">
      <c r="A12" s="6" t="s">
        <v>19</v>
      </c>
      <c r="B12" s="5">
        <f t="shared" ref="B12:K12" si="5">SUM(B13:B15)</f>
        <v>16.469950263640001</v>
      </c>
      <c r="C12" s="5">
        <f t="shared" si="5"/>
        <v>31.25082760522</v>
      </c>
      <c r="D12" s="5">
        <f t="shared" si="5"/>
        <v>18.475008825610004</v>
      </c>
      <c r="E12" s="5">
        <f t="shared" si="5"/>
        <v>27.817512154420001</v>
      </c>
      <c r="F12" s="5">
        <f t="shared" si="5"/>
        <v>94.013298848889988</v>
      </c>
      <c r="G12" s="5">
        <f t="shared" si="5"/>
        <v>15.765563071610002</v>
      </c>
      <c r="H12" s="5">
        <f t="shared" si="5"/>
        <v>24.851926574150003</v>
      </c>
      <c r="I12" s="5">
        <f t="shared" si="5"/>
        <v>11.9457271492</v>
      </c>
      <c r="J12" s="5">
        <f t="shared" si="5"/>
        <v>21.971199978849999</v>
      </c>
      <c r="K12" s="5">
        <f t="shared" si="5"/>
        <v>74.534416773809994</v>
      </c>
    </row>
    <row r="13" spans="1:13" hidden="1" outlineLevel="4" x14ac:dyDescent="0.2">
      <c r="A13" s="3" t="s">
        <v>3</v>
      </c>
      <c r="B13" s="5">
        <v>2.0064E-7</v>
      </c>
      <c r="C13" s="5">
        <v>0.19149999169000001</v>
      </c>
      <c r="D13" s="5">
        <v>0.15243322035000001</v>
      </c>
      <c r="E13" s="5">
        <v>9.1554329709999993E-2</v>
      </c>
      <c r="F13" s="5">
        <v>0.43548774238999999</v>
      </c>
      <c r="G13" s="5">
        <v>6.6310775190000004E-2</v>
      </c>
      <c r="H13" s="5"/>
      <c r="I13" s="5"/>
      <c r="J13" s="5"/>
      <c r="K13" s="5">
        <v>6.6310775190000004E-2</v>
      </c>
    </row>
    <row r="14" spans="1:13" hidden="1" outlineLevel="4" x14ac:dyDescent="0.2">
      <c r="A14" s="3" t="s">
        <v>0</v>
      </c>
      <c r="B14" s="5">
        <v>15.647471006150001</v>
      </c>
      <c r="C14" s="5">
        <v>29.15635375614</v>
      </c>
      <c r="D14" s="5">
        <v>17.610711388030001</v>
      </c>
      <c r="E14" s="5">
        <v>26.825028501070001</v>
      </c>
      <c r="F14" s="5">
        <v>89.239564651389998</v>
      </c>
      <c r="G14" s="5">
        <v>15.105976907800001</v>
      </c>
      <c r="H14" s="5">
        <v>24.625833573400001</v>
      </c>
      <c r="I14" s="5">
        <v>11.7096895871</v>
      </c>
      <c r="J14" s="5">
        <v>21.971199978849999</v>
      </c>
      <c r="K14" s="5">
        <v>73.412700047149997</v>
      </c>
    </row>
    <row r="15" spans="1:13" hidden="1" outlineLevel="4" x14ac:dyDescent="0.2">
      <c r="A15" s="3" t="s">
        <v>4</v>
      </c>
      <c r="B15" s="5">
        <v>0.82247905685</v>
      </c>
      <c r="C15" s="5">
        <v>1.9029738573899999</v>
      </c>
      <c r="D15" s="5">
        <v>0.71186421723000004</v>
      </c>
      <c r="E15" s="5">
        <v>0.90092932364</v>
      </c>
      <c r="F15" s="5">
        <v>4.3382464551100002</v>
      </c>
      <c r="G15" s="5">
        <v>0.59327538861999995</v>
      </c>
      <c r="H15" s="5">
        <v>0.22609300074999999</v>
      </c>
      <c r="I15" s="5">
        <v>0.23603756209999999</v>
      </c>
      <c r="J15" s="5"/>
      <c r="K15" s="5">
        <v>1.05540595147</v>
      </c>
    </row>
    <row r="16" spans="1:13" outlineLevel="2" x14ac:dyDescent="0.2">
      <c r="A16" s="17" t="s">
        <v>20</v>
      </c>
      <c r="B16" s="18">
        <f t="shared" ref="B16:K16" si="6">B17+B19</f>
        <v>93.061312103469987</v>
      </c>
      <c r="C16" s="18">
        <f t="shared" si="6"/>
        <v>114.60876379034001</v>
      </c>
      <c r="D16" s="18">
        <f t="shared" si="6"/>
        <v>63.051078814030006</v>
      </c>
      <c r="E16" s="18">
        <f t="shared" si="6"/>
        <v>77.421733015040004</v>
      </c>
      <c r="F16" s="18">
        <f t="shared" si="6"/>
        <v>348.14288772287995</v>
      </c>
      <c r="G16" s="18">
        <f t="shared" si="6"/>
        <v>78.161453753169994</v>
      </c>
      <c r="H16" s="18">
        <f t="shared" si="6"/>
        <v>48.631806989159998</v>
      </c>
      <c r="I16" s="18">
        <f t="shared" si="6"/>
        <v>20.55912513062</v>
      </c>
      <c r="J16" s="18">
        <f t="shared" si="6"/>
        <v>18.149471853310001</v>
      </c>
      <c r="K16" s="18">
        <f t="shared" si="6"/>
        <v>165.50185772626</v>
      </c>
    </row>
    <row r="17" spans="1:11" outlineLevel="3" x14ac:dyDescent="0.2">
      <c r="A17" s="6" t="s">
        <v>18</v>
      </c>
      <c r="B17" s="5">
        <f t="shared" ref="B17:K17" si="7">SUM(B18:B18)</f>
        <v>3.3063130619999999E-2</v>
      </c>
      <c r="C17" s="5">
        <f t="shared" si="7"/>
        <v>3.3063130619999999E-2</v>
      </c>
      <c r="D17" s="5">
        <f t="shared" si="7"/>
        <v>3.3063130619999999E-2</v>
      </c>
      <c r="E17" s="5">
        <f t="shared" si="7"/>
        <v>3.3063130619999999E-2</v>
      </c>
      <c r="F17" s="5">
        <f t="shared" si="7"/>
        <v>0.13225252248</v>
      </c>
      <c r="G17" s="5">
        <f t="shared" si="7"/>
        <v>3.3063130619999999E-2</v>
      </c>
      <c r="H17" s="5">
        <f t="shared" si="7"/>
        <v>3.3063130619999999E-2</v>
      </c>
      <c r="I17" s="5">
        <f t="shared" si="7"/>
        <v>3.3063130619999999E-2</v>
      </c>
      <c r="J17" s="5">
        <f t="shared" si="7"/>
        <v>3.3063130619999999E-2</v>
      </c>
      <c r="K17" s="5">
        <f t="shared" si="7"/>
        <v>0.13225252248</v>
      </c>
    </row>
    <row r="18" spans="1:11" outlineLevel="4" x14ac:dyDescent="0.2">
      <c r="A18" s="3" t="s">
        <v>0</v>
      </c>
      <c r="B18" s="5">
        <v>3.3063130619999999E-2</v>
      </c>
      <c r="C18" s="5">
        <v>3.3063130619999999E-2</v>
      </c>
      <c r="D18" s="5">
        <v>3.3063130619999999E-2</v>
      </c>
      <c r="E18" s="5">
        <v>3.3063130619999999E-2</v>
      </c>
      <c r="F18" s="5">
        <v>0.13225252248</v>
      </c>
      <c r="G18" s="5">
        <v>3.3063130619999999E-2</v>
      </c>
      <c r="H18" s="5">
        <v>3.3063130619999999E-2</v>
      </c>
      <c r="I18" s="5">
        <v>3.3063130619999999E-2</v>
      </c>
      <c r="J18" s="5">
        <v>3.3063130619999999E-2</v>
      </c>
      <c r="K18" s="5">
        <v>0.13225252248</v>
      </c>
    </row>
    <row r="19" spans="1:11" outlineLevel="3" x14ac:dyDescent="0.2">
      <c r="A19" s="6" t="s">
        <v>19</v>
      </c>
      <c r="B19" s="5">
        <f t="shared" ref="B19:K19" si="8">SUM(B20:B22)</f>
        <v>93.028248972849994</v>
      </c>
      <c r="C19" s="5">
        <f t="shared" si="8"/>
        <v>114.57570065972001</v>
      </c>
      <c r="D19" s="5">
        <f t="shared" si="8"/>
        <v>63.018015683410006</v>
      </c>
      <c r="E19" s="5">
        <f t="shared" si="8"/>
        <v>77.388669884420011</v>
      </c>
      <c r="F19" s="5">
        <f t="shared" si="8"/>
        <v>348.01063520039997</v>
      </c>
      <c r="G19" s="5">
        <f t="shared" si="8"/>
        <v>78.12839062255</v>
      </c>
      <c r="H19" s="5">
        <f t="shared" si="8"/>
        <v>48.598743858539997</v>
      </c>
      <c r="I19" s="5">
        <f t="shared" si="8"/>
        <v>20.526062</v>
      </c>
      <c r="J19" s="5">
        <f t="shared" si="8"/>
        <v>18.11640872269</v>
      </c>
      <c r="K19" s="5">
        <f t="shared" si="8"/>
        <v>165.36960520378</v>
      </c>
    </row>
    <row r="20" spans="1:11" outlineLevel="4" x14ac:dyDescent="0.2">
      <c r="A20" s="3" t="s">
        <v>3</v>
      </c>
      <c r="B20" s="5"/>
      <c r="C20" s="5">
        <v>14.401250449599999</v>
      </c>
      <c r="D20" s="5"/>
      <c r="E20" s="5">
        <v>7.4738228331199998</v>
      </c>
      <c r="F20" s="5">
        <v>21.875073282719999</v>
      </c>
      <c r="G20" s="5">
        <v>12.027033333269999</v>
      </c>
      <c r="H20" s="5"/>
      <c r="I20" s="5"/>
      <c r="J20" s="5"/>
      <c r="K20" s="5">
        <v>12.027033333269999</v>
      </c>
    </row>
    <row r="21" spans="1:11" outlineLevel="4" x14ac:dyDescent="0.2">
      <c r="A21" s="3" t="s">
        <v>0</v>
      </c>
      <c r="B21" s="5">
        <v>65.825024523869999</v>
      </c>
      <c r="C21" s="5">
        <v>66.529476731200006</v>
      </c>
      <c r="D21" s="5">
        <v>52.841774792770003</v>
      </c>
      <c r="E21" s="5">
        <v>34.008240684329998</v>
      </c>
      <c r="F21" s="5">
        <v>219.20451673216999</v>
      </c>
      <c r="G21" s="5">
        <v>50.642436866750003</v>
      </c>
      <c r="H21" s="5">
        <v>37.004230999999997</v>
      </c>
      <c r="I21" s="5">
        <v>20.526062</v>
      </c>
      <c r="J21" s="5">
        <v>18.11640872269</v>
      </c>
      <c r="K21" s="5">
        <v>126.28913858944</v>
      </c>
    </row>
    <row r="22" spans="1:11" outlineLevel="4" x14ac:dyDescent="0.2">
      <c r="A22" s="3" t="s">
        <v>4</v>
      </c>
      <c r="B22" s="5">
        <v>27.203224448979999</v>
      </c>
      <c r="C22" s="5">
        <v>33.644973478920001</v>
      </c>
      <c r="D22" s="5">
        <v>10.176240890640001</v>
      </c>
      <c r="E22" s="5">
        <v>35.906606366970003</v>
      </c>
      <c r="F22" s="5">
        <v>106.93104518551</v>
      </c>
      <c r="G22" s="5">
        <v>15.458920422529999</v>
      </c>
      <c r="H22" s="5">
        <v>11.59451285854</v>
      </c>
      <c r="I22" s="5"/>
      <c r="J22" s="5"/>
      <c r="K22" s="5">
        <v>27.053433281069999</v>
      </c>
    </row>
    <row r="23" spans="1:11" outlineLevel="1" x14ac:dyDescent="0.2">
      <c r="A23" s="15" t="s">
        <v>21</v>
      </c>
      <c r="B23" s="15">
        <f t="shared" ref="B23:K23" si="9">B24+B41</f>
        <v>34.725359945519997</v>
      </c>
      <c r="C23" s="15">
        <f t="shared" si="9"/>
        <v>19.374342317299998</v>
      </c>
      <c r="D23" s="15">
        <f t="shared" si="9"/>
        <v>89.19992601045</v>
      </c>
      <c r="E23" s="15">
        <f t="shared" si="9"/>
        <v>17.7752244281</v>
      </c>
      <c r="F23" s="15">
        <f t="shared" si="9"/>
        <v>161.07485270136999</v>
      </c>
      <c r="G23" s="15">
        <f t="shared" si="9"/>
        <v>32.974820428530002</v>
      </c>
      <c r="H23" s="15">
        <f t="shared" si="9"/>
        <v>16.392933250150001</v>
      </c>
      <c r="I23" s="15">
        <f t="shared" si="9"/>
        <v>61.360349009579991</v>
      </c>
      <c r="J23" s="15">
        <f t="shared" si="9"/>
        <v>15.53527186164</v>
      </c>
      <c r="K23" s="15">
        <f t="shared" si="9"/>
        <v>126.26337454990001</v>
      </c>
    </row>
    <row r="24" spans="1:11" outlineLevel="2" x14ac:dyDescent="0.2">
      <c r="A24" s="19" t="s">
        <v>16</v>
      </c>
      <c r="B24" s="18">
        <f t="shared" ref="B24:K24" si="10">B25+B30+B33+B37</f>
        <v>20.911152054800002</v>
      </c>
      <c r="C24" s="18">
        <f t="shared" si="10"/>
        <v>7.3954435197099997</v>
      </c>
      <c r="D24" s="18">
        <f t="shared" si="10"/>
        <v>19.246986659770002</v>
      </c>
      <c r="E24" s="18">
        <f t="shared" si="10"/>
        <v>6.74042981824</v>
      </c>
      <c r="F24" s="18">
        <f t="shared" si="10"/>
        <v>54.294012052520003</v>
      </c>
      <c r="G24" s="18">
        <f t="shared" si="10"/>
        <v>19.589268906859999</v>
      </c>
      <c r="H24" s="18">
        <f t="shared" si="10"/>
        <v>9.1173469645199994</v>
      </c>
      <c r="I24" s="18">
        <f t="shared" si="10"/>
        <v>18.28196592606</v>
      </c>
      <c r="J24" s="18">
        <f t="shared" si="10"/>
        <v>6.33243839949</v>
      </c>
      <c r="K24" s="18">
        <f t="shared" si="10"/>
        <v>53.321020196930007</v>
      </c>
    </row>
    <row r="25" spans="1:11" outlineLevel="3" collapsed="1" x14ac:dyDescent="0.2">
      <c r="A25" s="16" t="s">
        <v>17</v>
      </c>
      <c r="B25" s="5">
        <f t="shared" ref="B25:K25" si="11">SUM(B26:B29)</f>
        <v>3.8168261420000002E-2</v>
      </c>
      <c r="C25" s="5">
        <f t="shared" si="11"/>
        <v>0.26226615736999997</v>
      </c>
      <c r="D25" s="5">
        <f t="shared" si="11"/>
        <v>9.8641758610000005E-2</v>
      </c>
      <c r="E25" s="5">
        <f t="shared" si="11"/>
        <v>0.13235103059</v>
      </c>
      <c r="F25" s="5">
        <f t="shared" si="11"/>
        <v>0.53142720798999998</v>
      </c>
      <c r="G25" s="5">
        <f t="shared" si="11"/>
        <v>7.2917170710000007E-2</v>
      </c>
      <c r="H25" s="5">
        <f t="shared" si="11"/>
        <v>9.8503898800000003E-2</v>
      </c>
      <c r="I25" s="5">
        <f t="shared" si="11"/>
        <v>0.10068298909999999</v>
      </c>
      <c r="J25" s="5">
        <f t="shared" si="11"/>
        <v>0.17011529079999999</v>
      </c>
      <c r="K25" s="5">
        <f t="shared" si="11"/>
        <v>0.44221934941000002</v>
      </c>
    </row>
    <row r="26" spans="1:11" hidden="1" outlineLevel="4" x14ac:dyDescent="0.2">
      <c r="A26" s="3" t="s">
        <v>3</v>
      </c>
      <c r="B26" s="5">
        <v>1.9912837000000002E-3</v>
      </c>
      <c r="C26" s="5">
        <v>2.837067653E-2</v>
      </c>
      <c r="D26" s="5">
        <v>2.0952000000000002E-3</v>
      </c>
      <c r="E26" s="5">
        <v>2.437416E-3</v>
      </c>
      <c r="F26" s="5">
        <v>3.4894576230000002E-2</v>
      </c>
      <c r="G26" s="5">
        <v>2.06639998E-3</v>
      </c>
      <c r="H26" s="5">
        <v>2.06639998E-3</v>
      </c>
      <c r="I26" s="5">
        <v>2.06639998E-3</v>
      </c>
      <c r="J26" s="5">
        <v>2.2351559799999999E-3</v>
      </c>
      <c r="K26" s="5">
        <v>8.4343559200000008E-3</v>
      </c>
    </row>
    <row r="27" spans="1:11" hidden="1" outlineLevel="4" x14ac:dyDescent="0.2">
      <c r="A27" s="3" t="s">
        <v>5</v>
      </c>
      <c r="B27" s="5"/>
      <c r="C27" s="5"/>
      <c r="D27" s="5"/>
      <c r="E27" s="5">
        <v>5.8665599999999996E-4</v>
      </c>
      <c r="F27" s="5">
        <v>5.8665599999999996E-4</v>
      </c>
      <c r="G27" s="5">
        <v>6.0752159E-4</v>
      </c>
      <c r="H27" s="5"/>
      <c r="I27" s="5"/>
      <c r="J27" s="5"/>
      <c r="K27" s="5">
        <v>6.0752159E-4</v>
      </c>
    </row>
    <row r="28" spans="1:11" hidden="1" outlineLevel="4" x14ac:dyDescent="0.2">
      <c r="A28" s="3" t="s">
        <v>0</v>
      </c>
      <c r="B28" s="5">
        <v>5.0769707000000003E-4</v>
      </c>
      <c r="C28" s="5">
        <v>6.0799941000000001E-4</v>
      </c>
      <c r="D28" s="5">
        <v>2.9999999999999997E-4</v>
      </c>
      <c r="E28" s="5">
        <v>2.7000000000000001E-3</v>
      </c>
      <c r="F28" s="5">
        <v>4.1156964800000001E-3</v>
      </c>
      <c r="G28" s="5"/>
      <c r="H28" s="5">
        <v>5.4999999999999999E-6</v>
      </c>
      <c r="I28" s="5"/>
      <c r="J28" s="5">
        <v>3.5000000000000001E-3</v>
      </c>
      <c r="K28" s="5">
        <v>3.5054999999999999E-3</v>
      </c>
    </row>
    <row r="29" spans="1:11" hidden="1" outlineLevel="4" x14ac:dyDescent="0.2">
      <c r="A29" s="3" t="s">
        <v>4</v>
      </c>
      <c r="B29" s="5">
        <v>3.5669280650000003E-2</v>
      </c>
      <c r="C29" s="5">
        <v>0.23328748143</v>
      </c>
      <c r="D29" s="5">
        <v>9.6246558610000005E-2</v>
      </c>
      <c r="E29" s="5">
        <v>0.12662695859</v>
      </c>
      <c r="F29" s="5">
        <v>0.49183027928</v>
      </c>
      <c r="G29" s="5">
        <v>7.0243249140000005E-2</v>
      </c>
      <c r="H29" s="5">
        <v>9.6431998820000003E-2</v>
      </c>
      <c r="I29" s="5">
        <v>9.8616589120000001E-2</v>
      </c>
      <c r="J29" s="5">
        <v>0.16438013482</v>
      </c>
      <c r="K29" s="5">
        <v>0.4296719719</v>
      </c>
    </row>
    <row r="30" spans="1:11" outlineLevel="3" collapsed="1" x14ac:dyDescent="0.2">
      <c r="A30" s="6" t="s">
        <v>22</v>
      </c>
      <c r="B30" s="5">
        <f t="shared" ref="B30:K30" si="12">SUM(B31:B32)</f>
        <v>19.608104201340002</v>
      </c>
      <c r="C30" s="5">
        <f t="shared" si="12"/>
        <v>5.0495087393099993</v>
      </c>
      <c r="D30" s="5">
        <f t="shared" si="12"/>
        <v>17.529691208740001</v>
      </c>
      <c r="E30" s="5">
        <f t="shared" si="12"/>
        <v>4.2190234289899999</v>
      </c>
      <c r="F30" s="5">
        <f t="shared" si="12"/>
        <v>46.406327578380001</v>
      </c>
      <c r="G30" s="5">
        <f t="shared" si="12"/>
        <v>17.810667868439999</v>
      </c>
      <c r="H30" s="5">
        <f t="shared" si="12"/>
        <v>6.2897292677400003</v>
      </c>
      <c r="I30" s="5">
        <f t="shared" si="12"/>
        <v>15.900370128420001</v>
      </c>
      <c r="J30" s="5">
        <f t="shared" si="12"/>
        <v>3.96066106431</v>
      </c>
      <c r="K30" s="5">
        <f t="shared" si="12"/>
        <v>43.961428328910003</v>
      </c>
    </row>
    <row r="31" spans="1:11" hidden="1" outlineLevel="4" x14ac:dyDescent="0.2">
      <c r="A31" s="3" t="s">
        <v>3</v>
      </c>
      <c r="B31" s="5">
        <v>2.4890155487599999</v>
      </c>
      <c r="C31" s="5">
        <v>2.8850069727099998</v>
      </c>
      <c r="D31" s="5">
        <v>0.63327616227000005</v>
      </c>
      <c r="E31" s="5">
        <v>0.55295390120999999</v>
      </c>
      <c r="F31" s="5">
        <v>6.5602525849499997</v>
      </c>
      <c r="G31" s="5">
        <v>2.4409667421900001</v>
      </c>
      <c r="H31" s="5">
        <v>2.8179261851000001</v>
      </c>
      <c r="I31" s="5">
        <v>0.53066900217000001</v>
      </c>
      <c r="J31" s="5">
        <v>0.48885798167</v>
      </c>
      <c r="K31" s="5">
        <v>6.2784199111300003</v>
      </c>
    </row>
    <row r="32" spans="1:11" hidden="1" outlineLevel="4" x14ac:dyDescent="0.2">
      <c r="A32" s="3" t="s">
        <v>4</v>
      </c>
      <c r="B32" s="5">
        <v>17.11908865258</v>
      </c>
      <c r="C32" s="5">
        <v>2.1645017665999999</v>
      </c>
      <c r="D32" s="5">
        <v>16.89641504647</v>
      </c>
      <c r="E32" s="5">
        <v>3.6660695277799999</v>
      </c>
      <c r="F32" s="5">
        <v>39.846074993430001</v>
      </c>
      <c r="G32" s="5">
        <v>15.36970112625</v>
      </c>
      <c r="H32" s="5">
        <v>3.4718030826400001</v>
      </c>
      <c r="I32" s="5">
        <v>15.36970112625</v>
      </c>
      <c r="J32" s="5">
        <v>3.4718030826400001</v>
      </c>
      <c r="K32" s="5">
        <v>37.683008417780002</v>
      </c>
    </row>
    <row r="33" spans="1:11" outlineLevel="3" collapsed="1" x14ac:dyDescent="0.2">
      <c r="A33" s="6" t="s">
        <v>23</v>
      </c>
      <c r="B33" s="5">
        <f t="shared" ref="B33:K33" si="13">SUM(B34:B36)</f>
        <v>2.9576021940000002E-2</v>
      </c>
      <c r="C33" s="5">
        <f t="shared" si="13"/>
        <v>0.17765516717999999</v>
      </c>
      <c r="D33" s="5">
        <f t="shared" si="13"/>
        <v>3.207753344E-2</v>
      </c>
      <c r="E33" s="5">
        <f t="shared" si="13"/>
        <v>0.18574344690000003</v>
      </c>
      <c r="F33" s="5">
        <f t="shared" si="13"/>
        <v>0.42505216946000002</v>
      </c>
      <c r="G33" s="5">
        <f t="shared" si="13"/>
        <v>2.9464377350000001E-2</v>
      </c>
      <c r="H33" s="5">
        <f t="shared" si="13"/>
        <v>0.16836687723000002</v>
      </c>
      <c r="I33" s="5">
        <f t="shared" si="13"/>
        <v>2.813001733E-2</v>
      </c>
      <c r="J33" s="5">
        <f t="shared" si="13"/>
        <v>0.15666620783999999</v>
      </c>
      <c r="K33" s="5">
        <f t="shared" si="13"/>
        <v>0.38262747975</v>
      </c>
    </row>
    <row r="34" spans="1:11" hidden="1" outlineLevel="4" x14ac:dyDescent="0.2">
      <c r="A34" s="3" t="s">
        <v>3</v>
      </c>
      <c r="B34" s="5">
        <v>3.9379543899999998E-3</v>
      </c>
      <c r="C34" s="5">
        <v>0.16009884665999999</v>
      </c>
      <c r="D34" s="5">
        <v>4.5348952499999996E-3</v>
      </c>
      <c r="E34" s="5">
        <v>0.16653202717000001</v>
      </c>
      <c r="F34" s="5">
        <v>0.33510372347</v>
      </c>
      <c r="G34" s="5">
        <v>3.6975513700000001E-3</v>
      </c>
      <c r="H34" s="5">
        <v>0.15210506160000001</v>
      </c>
      <c r="I34" s="5">
        <v>2.90626138E-3</v>
      </c>
      <c r="J34" s="5">
        <v>0.14038739590999999</v>
      </c>
      <c r="K34" s="5">
        <v>0.29909627026000002</v>
      </c>
    </row>
    <row r="35" spans="1:11" hidden="1" outlineLevel="4" x14ac:dyDescent="0.2">
      <c r="A35" s="3" t="s">
        <v>5</v>
      </c>
      <c r="B35" s="5">
        <v>2.5638067550000001E-2</v>
      </c>
      <c r="C35" s="5">
        <v>1.7556320520000002E-2</v>
      </c>
      <c r="D35" s="5">
        <v>2.754263819E-2</v>
      </c>
      <c r="E35" s="5">
        <v>1.721062537E-2</v>
      </c>
      <c r="F35" s="5">
        <v>8.7947651629999998E-2</v>
      </c>
      <c r="G35" s="5">
        <v>2.5766825980000001E-2</v>
      </c>
      <c r="H35" s="5">
        <v>1.6261815629999999E-2</v>
      </c>
      <c r="I35" s="5">
        <v>2.5223755949999999E-2</v>
      </c>
      <c r="J35" s="5">
        <v>1.5736319370000001E-2</v>
      </c>
      <c r="K35" s="5">
        <v>8.2988716929999998E-2</v>
      </c>
    </row>
    <row r="36" spans="1:11" hidden="1" outlineLevel="4" x14ac:dyDescent="0.2">
      <c r="A36" s="3" t="s">
        <v>4</v>
      </c>
      <c r="B36" s="5"/>
      <c r="C36" s="5"/>
      <c r="D36" s="5"/>
      <c r="E36" s="5">
        <v>2.00079436E-3</v>
      </c>
      <c r="F36" s="5">
        <v>2.00079436E-3</v>
      </c>
      <c r="G36" s="5"/>
      <c r="H36" s="5"/>
      <c r="I36" s="5"/>
      <c r="J36" s="5">
        <v>5.4249256000000004E-4</v>
      </c>
      <c r="K36" s="5">
        <v>5.4249256000000004E-4</v>
      </c>
    </row>
    <row r="37" spans="1:11" outlineLevel="3" collapsed="1" x14ac:dyDescent="0.2">
      <c r="A37" s="6" t="s">
        <v>24</v>
      </c>
      <c r="B37" s="5">
        <f t="shared" ref="B37:K37" si="14">SUM(B38:B40)</f>
        <v>1.2353035701000001</v>
      </c>
      <c r="C37" s="5">
        <f t="shared" si="14"/>
        <v>1.9060134558500001</v>
      </c>
      <c r="D37" s="5">
        <f t="shared" si="14"/>
        <v>1.58657615898</v>
      </c>
      <c r="E37" s="5">
        <f t="shared" si="14"/>
        <v>2.2033119117600002</v>
      </c>
      <c r="F37" s="5">
        <f t="shared" si="14"/>
        <v>6.9312050966900003</v>
      </c>
      <c r="G37" s="5">
        <f t="shared" si="14"/>
        <v>1.6762194903599998</v>
      </c>
      <c r="H37" s="5">
        <f t="shared" si="14"/>
        <v>2.5607469207499998</v>
      </c>
      <c r="I37" s="5">
        <f t="shared" si="14"/>
        <v>2.25278279121</v>
      </c>
      <c r="J37" s="5">
        <f t="shared" si="14"/>
        <v>2.0449958365400001</v>
      </c>
      <c r="K37" s="5">
        <f t="shared" si="14"/>
        <v>8.5347450388599988</v>
      </c>
    </row>
    <row r="38" spans="1:11" hidden="1" outlineLevel="4" x14ac:dyDescent="0.2">
      <c r="A38" s="3" t="s">
        <v>3</v>
      </c>
      <c r="B38" s="5">
        <v>3.083578058E-2</v>
      </c>
      <c r="C38" s="5">
        <v>0.89564974752000004</v>
      </c>
      <c r="D38" s="5">
        <v>9.8991069269999996E-2</v>
      </c>
      <c r="E38" s="5">
        <v>0.57591487041</v>
      </c>
      <c r="F38" s="5">
        <v>1.6013914677800001</v>
      </c>
      <c r="G38" s="5">
        <v>9.9352132639999993E-2</v>
      </c>
      <c r="H38" s="5">
        <v>1.0597146308500001</v>
      </c>
      <c r="I38" s="5">
        <v>0.10150289135</v>
      </c>
      <c r="J38" s="5">
        <v>0.56873541003999994</v>
      </c>
      <c r="K38" s="5">
        <v>1.82930506488</v>
      </c>
    </row>
    <row r="39" spans="1:11" hidden="1" outlineLevel="4" x14ac:dyDescent="0.2">
      <c r="A39" s="3" t="s">
        <v>4</v>
      </c>
      <c r="B39" s="5">
        <v>0.42283847166999999</v>
      </c>
      <c r="C39" s="5">
        <v>0.31178482700999999</v>
      </c>
      <c r="D39" s="5">
        <v>0.68586373769999998</v>
      </c>
      <c r="E39" s="5">
        <v>0.85662692873000001</v>
      </c>
      <c r="F39" s="5">
        <v>2.2771139651099999</v>
      </c>
      <c r="G39" s="5">
        <v>0.84347997195000002</v>
      </c>
      <c r="H39" s="5">
        <v>0.81967903555999999</v>
      </c>
      <c r="I39" s="5">
        <v>1.47520624708</v>
      </c>
      <c r="J39" s="5">
        <v>0.83071256618</v>
      </c>
      <c r="K39" s="5">
        <v>3.9690778207699999</v>
      </c>
    </row>
    <row r="40" spans="1:11" hidden="1" outlineLevel="4" x14ac:dyDescent="0.2">
      <c r="A40" s="3" t="s">
        <v>6</v>
      </c>
      <c r="B40" s="5">
        <v>0.78162931785</v>
      </c>
      <c r="C40" s="5">
        <v>0.69857888132000001</v>
      </c>
      <c r="D40" s="5">
        <v>0.80172135201000005</v>
      </c>
      <c r="E40" s="5">
        <v>0.77077011261999995</v>
      </c>
      <c r="F40" s="5">
        <v>3.0526996637999999</v>
      </c>
      <c r="G40" s="5">
        <v>0.73338738576999996</v>
      </c>
      <c r="H40" s="5">
        <v>0.68135325434000005</v>
      </c>
      <c r="I40" s="5">
        <v>0.67607365277999998</v>
      </c>
      <c r="J40" s="5">
        <v>0.64554786032</v>
      </c>
      <c r="K40" s="5">
        <v>2.73636215321</v>
      </c>
    </row>
    <row r="41" spans="1:11" outlineLevel="2" x14ac:dyDescent="0.2">
      <c r="A41" s="17" t="s">
        <v>20</v>
      </c>
      <c r="B41" s="18">
        <f t="shared" ref="B41:K41" si="15">B42+B45+B49</f>
        <v>13.814207890719999</v>
      </c>
      <c r="C41" s="18">
        <f t="shared" si="15"/>
        <v>11.97889879759</v>
      </c>
      <c r="D41" s="18">
        <f t="shared" si="15"/>
        <v>69.952939350679998</v>
      </c>
      <c r="E41" s="18">
        <f t="shared" si="15"/>
        <v>11.03479460986</v>
      </c>
      <c r="F41" s="18">
        <f t="shared" si="15"/>
        <v>106.78084064885</v>
      </c>
      <c r="G41" s="18">
        <f t="shared" si="15"/>
        <v>13.385551521670001</v>
      </c>
      <c r="H41" s="18">
        <f t="shared" si="15"/>
        <v>7.2755862856300002</v>
      </c>
      <c r="I41" s="18">
        <f t="shared" si="15"/>
        <v>43.078383083519995</v>
      </c>
      <c r="J41" s="18">
        <f t="shared" si="15"/>
        <v>9.2028334621500001</v>
      </c>
      <c r="K41" s="18">
        <f t="shared" si="15"/>
        <v>72.94235435297</v>
      </c>
    </row>
    <row r="42" spans="1:11" outlineLevel="3" collapsed="1" x14ac:dyDescent="0.2">
      <c r="A42" s="6" t="s">
        <v>22</v>
      </c>
      <c r="B42" s="5">
        <f t="shared" ref="B42:K42" si="16">SUM(B43:B44)</f>
        <v>10.979706671299999</v>
      </c>
      <c r="C42" s="5">
        <f t="shared" si="16"/>
        <v>0.38203049485000001</v>
      </c>
      <c r="D42" s="5">
        <f t="shared" si="16"/>
        <v>59.069624022510006</v>
      </c>
      <c r="E42" s="5">
        <f t="shared" si="16"/>
        <v>4.0654115550599998</v>
      </c>
      <c r="F42" s="5">
        <f t="shared" si="16"/>
        <v>74.496772743720001</v>
      </c>
      <c r="G42" s="5">
        <f t="shared" si="16"/>
        <v>1.6053810560099999</v>
      </c>
      <c r="H42" s="5">
        <f t="shared" si="16"/>
        <v>0.59422147879999998</v>
      </c>
      <c r="I42" s="5">
        <f t="shared" si="16"/>
        <v>30.72132985603</v>
      </c>
      <c r="J42" s="5">
        <f t="shared" si="16"/>
        <v>2.4328377832800001</v>
      </c>
      <c r="K42" s="5">
        <f t="shared" si="16"/>
        <v>35.353770174120001</v>
      </c>
    </row>
    <row r="43" spans="1:11" hidden="1" outlineLevel="4" x14ac:dyDescent="0.2">
      <c r="A43" s="3" t="s">
        <v>3</v>
      </c>
      <c r="B43" s="5">
        <v>1.346527099</v>
      </c>
      <c r="C43" s="5">
        <v>0.38203049485000001</v>
      </c>
      <c r="D43" s="5">
        <v>1.62197547536</v>
      </c>
      <c r="E43" s="5">
        <v>4.0654115550599998</v>
      </c>
      <c r="F43" s="5">
        <v>7.4159446242699998</v>
      </c>
      <c r="G43" s="5">
        <v>1.6053810560099999</v>
      </c>
      <c r="H43" s="5">
        <v>0.59422147879999998</v>
      </c>
      <c r="I43" s="5">
        <v>1.6380704108499999</v>
      </c>
      <c r="J43" s="5">
        <v>2.4328377832800001</v>
      </c>
      <c r="K43" s="5">
        <v>6.2705107289399997</v>
      </c>
    </row>
    <row r="44" spans="1:11" hidden="1" outlineLevel="4" x14ac:dyDescent="0.2">
      <c r="A44" s="3" t="s">
        <v>4</v>
      </c>
      <c r="B44" s="5">
        <v>9.6331795722999995</v>
      </c>
      <c r="C44" s="5"/>
      <c r="D44" s="5">
        <v>57.447648547150003</v>
      </c>
      <c r="E44" s="5"/>
      <c r="F44" s="5">
        <v>67.080828119450004</v>
      </c>
      <c r="G44" s="5"/>
      <c r="H44" s="5"/>
      <c r="I44" s="5">
        <v>29.083259445180001</v>
      </c>
      <c r="J44" s="5"/>
      <c r="K44" s="5">
        <v>29.083259445180001</v>
      </c>
    </row>
    <row r="45" spans="1:11" outlineLevel="3" collapsed="1" x14ac:dyDescent="0.2">
      <c r="A45" s="6" t="s">
        <v>23</v>
      </c>
      <c r="B45" s="5">
        <f t="shared" ref="B45:K45" si="17">SUM(B46:B48)</f>
        <v>0.15490757874</v>
      </c>
      <c r="C45" s="5">
        <f t="shared" si="17"/>
        <v>0.47145042118000002</v>
      </c>
      <c r="D45" s="5">
        <f t="shared" si="17"/>
        <v>0.17306014064000003</v>
      </c>
      <c r="E45" s="5">
        <f t="shared" si="17"/>
        <v>1.12287747942</v>
      </c>
      <c r="F45" s="5">
        <f t="shared" si="17"/>
        <v>1.9222956199800001</v>
      </c>
      <c r="G45" s="5">
        <f t="shared" si="17"/>
        <v>0.17068130515999999</v>
      </c>
      <c r="H45" s="5">
        <f t="shared" si="17"/>
        <v>1.07512627891</v>
      </c>
      <c r="I45" s="5">
        <f t="shared" si="17"/>
        <v>0.17068130515999999</v>
      </c>
      <c r="J45" s="5">
        <f t="shared" si="17"/>
        <v>1.09215139089</v>
      </c>
      <c r="K45" s="5">
        <f t="shared" si="17"/>
        <v>2.5086402801200003</v>
      </c>
    </row>
    <row r="46" spans="1:11" hidden="1" outlineLevel="4" x14ac:dyDescent="0.2">
      <c r="A46" s="3" t="s">
        <v>3</v>
      </c>
      <c r="B46" s="5">
        <v>3.6639759899999999E-2</v>
      </c>
      <c r="C46" s="5">
        <v>0.37511955055000001</v>
      </c>
      <c r="D46" s="5">
        <v>4.2973921880000002E-2</v>
      </c>
      <c r="E46" s="5">
        <v>0.62895480111000002</v>
      </c>
      <c r="F46" s="5">
        <v>1.0836880334400001</v>
      </c>
      <c r="G46" s="5">
        <v>4.2383214570000001E-2</v>
      </c>
      <c r="H46" s="5">
        <v>0.62888858195999997</v>
      </c>
      <c r="I46" s="5">
        <v>4.2383214570000001E-2</v>
      </c>
      <c r="J46" s="5">
        <v>0.63235137996000002</v>
      </c>
      <c r="K46" s="5">
        <v>1.34600639106</v>
      </c>
    </row>
    <row r="47" spans="1:11" hidden="1" outlineLevel="4" x14ac:dyDescent="0.2">
      <c r="A47" s="3" t="s">
        <v>5</v>
      </c>
      <c r="B47" s="5">
        <v>0.11826781884</v>
      </c>
      <c r="C47" s="5">
        <v>9.6330870629999996E-2</v>
      </c>
      <c r="D47" s="5">
        <v>0.13008621876000001</v>
      </c>
      <c r="E47" s="5">
        <v>0.45245788085999999</v>
      </c>
      <c r="F47" s="5">
        <v>0.79714278909000003</v>
      </c>
      <c r="G47" s="5">
        <v>0.12829809059</v>
      </c>
      <c r="H47" s="5">
        <v>0.44623769694999998</v>
      </c>
      <c r="I47" s="5">
        <v>0.12829809059</v>
      </c>
      <c r="J47" s="5">
        <v>0.44623769694999998</v>
      </c>
      <c r="K47" s="5">
        <v>1.14907157508</v>
      </c>
    </row>
    <row r="48" spans="1:11" hidden="1" outlineLevel="4" x14ac:dyDescent="0.2">
      <c r="A48" s="3" t="s">
        <v>4</v>
      </c>
      <c r="B48" s="5"/>
      <c r="C48" s="5"/>
      <c r="D48" s="5"/>
      <c r="E48" s="5">
        <v>4.146479745E-2</v>
      </c>
      <c r="F48" s="5">
        <v>4.146479745E-2</v>
      </c>
      <c r="G48" s="5"/>
      <c r="H48" s="5"/>
      <c r="I48" s="5"/>
      <c r="J48" s="5">
        <v>1.3562313980000001E-2</v>
      </c>
      <c r="K48" s="5">
        <v>1.3562313980000001E-2</v>
      </c>
    </row>
    <row r="49" spans="1:13" outlineLevel="3" collapsed="1" x14ac:dyDescent="0.2">
      <c r="A49" s="6" t="s">
        <v>24</v>
      </c>
      <c r="B49" s="5">
        <f t="shared" ref="B49:K49" si="18">SUM(B50:B52)</f>
        <v>2.6795936406800003</v>
      </c>
      <c r="C49" s="5">
        <f t="shared" si="18"/>
        <v>11.125417881560001</v>
      </c>
      <c r="D49" s="5">
        <f t="shared" si="18"/>
        <v>10.71025518753</v>
      </c>
      <c r="E49" s="5">
        <f t="shared" si="18"/>
        <v>5.8465055753800002</v>
      </c>
      <c r="F49" s="5">
        <f t="shared" si="18"/>
        <v>30.36177228515</v>
      </c>
      <c r="G49" s="5">
        <f t="shared" si="18"/>
        <v>11.609489160500001</v>
      </c>
      <c r="H49" s="5">
        <f t="shared" si="18"/>
        <v>5.6062385279200004</v>
      </c>
      <c r="I49" s="5">
        <f t="shared" si="18"/>
        <v>12.18637192233</v>
      </c>
      <c r="J49" s="5">
        <f t="shared" si="18"/>
        <v>5.6778442879800002</v>
      </c>
      <c r="K49" s="5">
        <f t="shared" si="18"/>
        <v>35.079943898730001</v>
      </c>
    </row>
    <row r="50" spans="1:13" hidden="1" outlineLevel="4" x14ac:dyDescent="0.2">
      <c r="A50" s="3" t="s">
        <v>3</v>
      </c>
      <c r="B50" s="5">
        <v>0.68318792888000002</v>
      </c>
      <c r="C50" s="5">
        <v>1.7809571715700001</v>
      </c>
      <c r="D50" s="5">
        <v>0.71270825494000001</v>
      </c>
      <c r="E50" s="5">
        <v>2.1845671799100002</v>
      </c>
      <c r="F50" s="5">
        <v>5.3614205352999997</v>
      </c>
      <c r="G50" s="5">
        <v>0.72816753442000004</v>
      </c>
      <c r="H50" s="5">
        <v>2.2422841458299998</v>
      </c>
      <c r="I50" s="5">
        <v>0.47320809491999999</v>
      </c>
      <c r="J50" s="5">
        <v>2.2666061794600001</v>
      </c>
      <c r="K50" s="5">
        <v>5.7102659546299996</v>
      </c>
    </row>
    <row r="51" spans="1:13" hidden="1" outlineLevel="4" x14ac:dyDescent="0.2">
      <c r="A51" s="3" t="s">
        <v>4</v>
      </c>
      <c r="B51" s="5">
        <v>1.9964057118</v>
      </c>
      <c r="C51" s="5">
        <v>2.37904832685</v>
      </c>
      <c r="D51" s="5">
        <v>3.0321345494499998</v>
      </c>
      <c r="E51" s="5">
        <v>3.66193839547</v>
      </c>
      <c r="F51" s="5">
        <v>11.06952698357</v>
      </c>
      <c r="G51" s="5">
        <v>4.0116538205400003</v>
      </c>
      <c r="H51" s="5">
        <v>3.3639543820900002</v>
      </c>
      <c r="I51" s="5">
        <v>4.8434960218700001</v>
      </c>
      <c r="J51" s="5">
        <v>3.4112381085200001</v>
      </c>
      <c r="K51" s="5">
        <v>15.63034233302</v>
      </c>
    </row>
    <row r="52" spans="1:13" hidden="1" outlineLevel="4" x14ac:dyDescent="0.2">
      <c r="A52" s="3" t="s">
        <v>6</v>
      </c>
      <c r="B52" s="5"/>
      <c r="C52" s="5">
        <v>6.9654123831400003</v>
      </c>
      <c r="D52" s="5">
        <v>6.9654123831400003</v>
      </c>
      <c r="E52" s="5"/>
      <c r="F52" s="5">
        <v>13.930824766280001</v>
      </c>
      <c r="G52" s="5">
        <v>6.8696678055399998</v>
      </c>
      <c r="H52" s="5"/>
      <c r="I52" s="5">
        <v>6.8696678055399998</v>
      </c>
      <c r="J52" s="5"/>
      <c r="K52" s="5">
        <v>13.73933561108</v>
      </c>
    </row>
    <row r="54" spans="1:13" x14ac:dyDescent="0.2">
      <c r="A54" s="25" t="s">
        <v>25</v>
      </c>
      <c r="B54" s="25"/>
      <c r="C54" s="25"/>
      <c r="D54" s="25"/>
      <c r="E54" s="25"/>
      <c r="F54" s="25"/>
    </row>
    <row r="57" spans="1:13" s="4" customFormat="1" x14ac:dyDescent="0.2">
      <c r="A57" s="12"/>
      <c r="B57" s="12">
        <v>2023</v>
      </c>
      <c r="C57" s="12">
        <v>2024</v>
      </c>
      <c r="D57" s="12">
        <v>2025</v>
      </c>
      <c r="E57" s="12">
        <v>2026</v>
      </c>
      <c r="F57" s="12">
        <v>2027</v>
      </c>
      <c r="G57" s="12">
        <v>2028</v>
      </c>
      <c r="H57" s="12">
        <v>2029</v>
      </c>
      <c r="I57" s="12">
        <v>2030</v>
      </c>
      <c r="J57" s="12">
        <v>2031</v>
      </c>
      <c r="K57" s="12">
        <v>2032</v>
      </c>
      <c r="L57" s="12">
        <v>2033</v>
      </c>
      <c r="M57" s="12">
        <v>2034</v>
      </c>
    </row>
    <row r="58" spans="1:13" x14ac:dyDescent="0.2">
      <c r="A58" s="13" t="s">
        <v>14</v>
      </c>
      <c r="B58" s="13">
        <f t="shared" ref="B58:M58" si="19">B59+B74</f>
        <v>305.40076729864001</v>
      </c>
      <c r="C58" s="13">
        <f t="shared" si="19"/>
        <v>314.65329284119002</v>
      </c>
      <c r="D58" s="13">
        <f t="shared" si="19"/>
        <v>260.68131741167002</v>
      </c>
      <c r="E58" s="13">
        <f t="shared" si="19"/>
        <v>194.92464437372999</v>
      </c>
      <c r="F58" s="13">
        <f t="shared" si="19"/>
        <v>166.01384269182</v>
      </c>
      <c r="G58" s="13">
        <f t="shared" si="19"/>
        <v>164.69030900146998</v>
      </c>
      <c r="H58" s="13">
        <f t="shared" si="19"/>
        <v>159.59422334935002</v>
      </c>
      <c r="I58" s="13">
        <f t="shared" si="19"/>
        <v>145.15210123125001</v>
      </c>
      <c r="J58" s="13">
        <f t="shared" si="19"/>
        <v>175.21754453782998</v>
      </c>
      <c r="K58" s="13">
        <f t="shared" si="19"/>
        <v>131.58647465294001</v>
      </c>
      <c r="L58" s="13">
        <f t="shared" si="19"/>
        <v>140.78388878000001</v>
      </c>
      <c r="M58" s="13">
        <f t="shared" si="19"/>
        <v>37.759237528569997</v>
      </c>
    </row>
    <row r="59" spans="1:13" outlineLevel="1" x14ac:dyDescent="0.2">
      <c r="A59" s="14" t="s">
        <v>15</v>
      </c>
      <c r="B59" s="15">
        <f t="shared" ref="B59:M59" si="20">B60+B68</f>
        <v>149.23708692892001</v>
      </c>
      <c r="C59" s="15">
        <f t="shared" si="20"/>
        <v>101.05231483402</v>
      </c>
      <c r="D59" s="15">
        <f t="shared" si="20"/>
        <v>108.87784887160001</v>
      </c>
      <c r="E59" s="15">
        <f t="shared" si="20"/>
        <v>53.438457906070006</v>
      </c>
      <c r="F59" s="15">
        <f t="shared" si="20"/>
        <v>63.006060805250002</v>
      </c>
      <c r="G59" s="15">
        <f t="shared" si="20"/>
        <v>61.221829582959998</v>
      </c>
      <c r="H59" s="15">
        <f t="shared" si="20"/>
        <v>52.029810138290003</v>
      </c>
      <c r="I59" s="15">
        <f t="shared" si="20"/>
        <v>62.413593512159999</v>
      </c>
      <c r="J59" s="15">
        <f t="shared" si="20"/>
        <v>80.229027785149995</v>
      </c>
      <c r="K59" s="15">
        <f t="shared" si="20"/>
        <v>62.49997357126</v>
      </c>
      <c r="L59" s="15">
        <f t="shared" si="20"/>
        <v>32.104072575490001</v>
      </c>
      <c r="M59" s="15">
        <f t="shared" si="20"/>
        <v>25.06474196696</v>
      </c>
    </row>
    <row r="60" spans="1:13" outlineLevel="2" x14ac:dyDescent="0.2">
      <c r="A60" s="19" t="s">
        <v>16</v>
      </c>
      <c r="B60" s="20">
        <f t="shared" ref="B60:M60" si="21">B61+B63+B65</f>
        <v>58.142777231099998</v>
      </c>
      <c r="C60" s="20">
        <f t="shared" si="21"/>
        <v>48.187922578639999</v>
      </c>
      <c r="D60" s="20">
        <f t="shared" si="21"/>
        <v>40.772671349120003</v>
      </c>
      <c r="E60" s="20">
        <f t="shared" si="21"/>
        <v>34.865204383590005</v>
      </c>
      <c r="F60" s="20">
        <f t="shared" si="21"/>
        <v>33.167145077260002</v>
      </c>
      <c r="G60" s="20">
        <f t="shared" si="21"/>
        <v>29.958897060479998</v>
      </c>
      <c r="H60" s="20">
        <f t="shared" si="21"/>
        <v>27.516877615809999</v>
      </c>
      <c r="I60" s="20">
        <f t="shared" si="21"/>
        <v>25.36353998968</v>
      </c>
      <c r="J60" s="20">
        <f t="shared" si="21"/>
        <v>22.037977273559999</v>
      </c>
      <c r="K60" s="20">
        <f t="shared" si="21"/>
        <v>17.469022048780001</v>
      </c>
      <c r="L60" s="20">
        <f t="shared" si="21"/>
        <v>14.12395605301</v>
      </c>
      <c r="M60" s="20">
        <f t="shared" si="21"/>
        <v>12.834745444479999</v>
      </c>
    </row>
    <row r="61" spans="1:13" outlineLevel="3" x14ac:dyDescent="0.2">
      <c r="A61" s="16" t="s">
        <v>17</v>
      </c>
      <c r="B61" s="11">
        <f t="shared" ref="B61:M61" si="22">SUM(B62:B62)</f>
        <v>2.2957000000000001E-4</v>
      </c>
      <c r="C61" s="11">
        <f t="shared" si="22"/>
        <v>0</v>
      </c>
      <c r="D61" s="11">
        <f t="shared" si="22"/>
        <v>0</v>
      </c>
      <c r="E61" s="11">
        <f t="shared" si="22"/>
        <v>0</v>
      </c>
      <c r="F61" s="11">
        <f t="shared" si="22"/>
        <v>0</v>
      </c>
      <c r="G61" s="11">
        <f t="shared" si="22"/>
        <v>0</v>
      </c>
      <c r="H61" s="11">
        <f t="shared" si="22"/>
        <v>0</v>
      </c>
      <c r="I61" s="11">
        <f t="shared" si="22"/>
        <v>0</v>
      </c>
      <c r="J61" s="11">
        <f t="shared" si="22"/>
        <v>0</v>
      </c>
      <c r="K61" s="11">
        <f t="shared" si="22"/>
        <v>0</v>
      </c>
      <c r="L61" s="11">
        <f t="shared" si="22"/>
        <v>0</v>
      </c>
      <c r="M61" s="11">
        <f t="shared" si="22"/>
        <v>0</v>
      </c>
    </row>
    <row r="62" spans="1:13" outlineLevel="4" x14ac:dyDescent="0.2">
      <c r="A62" s="3" t="s">
        <v>0</v>
      </c>
      <c r="B62" s="11">
        <v>2.2957000000000001E-4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outlineLevel="3" collapsed="1" x14ac:dyDescent="0.2">
      <c r="A63" s="6" t="s">
        <v>18</v>
      </c>
      <c r="B63" s="11">
        <f t="shared" ref="B63:M63" si="23">SUM(B64:B64)</f>
        <v>8.346855265E-2</v>
      </c>
      <c r="C63" s="11">
        <f t="shared" si="23"/>
        <v>7.6862745080000003E-2</v>
      </c>
      <c r="D63" s="11">
        <f t="shared" si="23"/>
        <v>7.0243300420000002E-2</v>
      </c>
      <c r="E63" s="11">
        <f t="shared" si="23"/>
        <v>6.3630674289999994E-2</v>
      </c>
      <c r="F63" s="11">
        <f t="shared" si="23"/>
        <v>5.7018048170000002E-2</v>
      </c>
      <c r="G63" s="11">
        <f t="shared" si="23"/>
        <v>5.0412240580000003E-2</v>
      </c>
      <c r="H63" s="11">
        <f t="shared" si="23"/>
        <v>4.3792795910000001E-2</v>
      </c>
      <c r="I63" s="11">
        <f t="shared" si="23"/>
        <v>3.7180169780000001E-2</v>
      </c>
      <c r="J63" s="11">
        <f t="shared" si="23"/>
        <v>3.0567543660000002E-2</v>
      </c>
      <c r="K63" s="11">
        <f t="shared" si="23"/>
        <v>2.3961736080000001E-2</v>
      </c>
      <c r="L63" s="11">
        <f t="shared" si="23"/>
        <v>1.7342291409999998E-2</v>
      </c>
      <c r="M63" s="11">
        <f t="shared" si="23"/>
        <v>1.072966528E-2</v>
      </c>
    </row>
    <row r="64" spans="1:13" hidden="1" outlineLevel="4" x14ac:dyDescent="0.2">
      <c r="A64" s="3" t="s">
        <v>0</v>
      </c>
      <c r="B64" s="11">
        <v>8.346855265E-2</v>
      </c>
      <c r="C64" s="11">
        <v>7.6862745080000003E-2</v>
      </c>
      <c r="D64" s="11">
        <v>7.0243300420000002E-2</v>
      </c>
      <c r="E64" s="11">
        <v>6.3630674289999994E-2</v>
      </c>
      <c r="F64" s="11">
        <v>5.7018048170000002E-2</v>
      </c>
      <c r="G64" s="11">
        <v>5.0412240580000003E-2</v>
      </c>
      <c r="H64" s="11">
        <v>4.3792795910000001E-2</v>
      </c>
      <c r="I64" s="11">
        <v>3.7180169780000001E-2</v>
      </c>
      <c r="J64" s="11">
        <v>3.0567543660000002E-2</v>
      </c>
      <c r="K64" s="11">
        <v>2.3961736080000001E-2</v>
      </c>
      <c r="L64" s="11">
        <v>1.7342291409999998E-2</v>
      </c>
      <c r="M64" s="11">
        <v>1.072966528E-2</v>
      </c>
    </row>
    <row r="65" spans="1:13" outlineLevel="3" collapsed="1" x14ac:dyDescent="0.2">
      <c r="A65" s="6" t="s">
        <v>19</v>
      </c>
      <c r="B65" s="11">
        <f t="shared" ref="B65:M65" si="24">SUM(B66:B67)</f>
        <v>58.05907910845</v>
      </c>
      <c r="C65" s="11">
        <f t="shared" si="24"/>
        <v>48.111059833559999</v>
      </c>
      <c r="D65" s="11">
        <f t="shared" si="24"/>
        <v>40.7024280487</v>
      </c>
      <c r="E65" s="11">
        <f t="shared" si="24"/>
        <v>34.801573709300001</v>
      </c>
      <c r="F65" s="11">
        <f t="shared" si="24"/>
        <v>33.110127029090002</v>
      </c>
      <c r="G65" s="11">
        <f t="shared" si="24"/>
        <v>29.9084848199</v>
      </c>
      <c r="H65" s="11">
        <f t="shared" si="24"/>
        <v>27.473084819899999</v>
      </c>
      <c r="I65" s="11">
        <f t="shared" si="24"/>
        <v>25.326359819899999</v>
      </c>
      <c r="J65" s="11">
        <f t="shared" si="24"/>
        <v>22.007409729900001</v>
      </c>
      <c r="K65" s="11">
        <f t="shared" si="24"/>
        <v>17.445060312700001</v>
      </c>
      <c r="L65" s="11">
        <f t="shared" si="24"/>
        <v>14.1066137616</v>
      </c>
      <c r="M65" s="11">
        <f t="shared" si="24"/>
        <v>12.8240157792</v>
      </c>
    </row>
    <row r="66" spans="1:13" hidden="1" outlineLevel="4" x14ac:dyDescent="0.2">
      <c r="A66" s="3" t="s">
        <v>0</v>
      </c>
      <c r="B66" s="11">
        <v>57.828940692780002</v>
      </c>
      <c r="C66" s="11">
        <v>48.111059833559999</v>
      </c>
      <c r="D66" s="11">
        <v>40.7024280487</v>
      </c>
      <c r="E66" s="11">
        <v>34.801573709300001</v>
      </c>
      <c r="F66" s="11">
        <v>33.110127029090002</v>
      </c>
      <c r="G66" s="11">
        <v>29.9084848199</v>
      </c>
      <c r="H66" s="11">
        <v>27.473084819899999</v>
      </c>
      <c r="I66" s="11">
        <v>25.326359819899999</v>
      </c>
      <c r="J66" s="11">
        <v>22.007409729900001</v>
      </c>
      <c r="K66" s="11">
        <v>17.445060312700001</v>
      </c>
      <c r="L66" s="11">
        <v>14.1066137616</v>
      </c>
      <c r="M66" s="11">
        <v>12.8240157792</v>
      </c>
    </row>
    <row r="67" spans="1:13" hidden="1" outlineLevel="4" x14ac:dyDescent="0.2">
      <c r="A67" s="3" t="s">
        <v>4</v>
      </c>
      <c r="B67" s="11">
        <v>0.23013841567000001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outlineLevel="2" x14ac:dyDescent="0.2">
      <c r="A68" s="17" t="s">
        <v>20</v>
      </c>
      <c r="B68" s="20">
        <f t="shared" ref="B68:M68" si="25">B69+B71</f>
        <v>91.094309697819995</v>
      </c>
      <c r="C68" s="20">
        <f t="shared" si="25"/>
        <v>52.864392255380004</v>
      </c>
      <c r="D68" s="20">
        <f t="shared" si="25"/>
        <v>68.105177522480005</v>
      </c>
      <c r="E68" s="20">
        <f t="shared" si="25"/>
        <v>18.573253522480002</v>
      </c>
      <c r="F68" s="20">
        <f t="shared" si="25"/>
        <v>29.838915727990003</v>
      </c>
      <c r="G68" s="20">
        <f t="shared" si="25"/>
        <v>31.262932522480003</v>
      </c>
      <c r="H68" s="20">
        <f t="shared" si="25"/>
        <v>24.512932522480003</v>
      </c>
      <c r="I68" s="20">
        <f t="shared" si="25"/>
        <v>37.050053522479999</v>
      </c>
      <c r="J68" s="20">
        <f t="shared" si="25"/>
        <v>58.191050511589999</v>
      </c>
      <c r="K68" s="20">
        <f t="shared" si="25"/>
        <v>45.030951522480002</v>
      </c>
      <c r="L68" s="20">
        <f t="shared" si="25"/>
        <v>17.980116522480003</v>
      </c>
      <c r="M68" s="20">
        <f t="shared" si="25"/>
        <v>12.22999652248</v>
      </c>
    </row>
    <row r="69" spans="1:13" outlineLevel="3" collapsed="1" x14ac:dyDescent="0.2">
      <c r="A69" s="6" t="s">
        <v>18</v>
      </c>
      <c r="B69" s="11">
        <f t="shared" ref="B69:M69" si="26">SUM(B70:B70)</f>
        <v>0.13225252248</v>
      </c>
      <c r="C69" s="11">
        <f t="shared" si="26"/>
        <v>0.13225252248</v>
      </c>
      <c r="D69" s="11">
        <f t="shared" si="26"/>
        <v>0.13225252248</v>
      </c>
      <c r="E69" s="11">
        <f t="shared" si="26"/>
        <v>0.13225252248</v>
      </c>
      <c r="F69" s="11">
        <f t="shared" si="26"/>
        <v>0.13225252248</v>
      </c>
      <c r="G69" s="11">
        <f t="shared" si="26"/>
        <v>0.13225252248</v>
      </c>
      <c r="H69" s="11">
        <f t="shared" si="26"/>
        <v>0.13225252248</v>
      </c>
      <c r="I69" s="11">
        <f t="shared" si="26"/>
        <v>0.13225252248</v>
      </c>
      <c r="J69" s="11">
        <f t="shared" si="26"/>
        <v>0.13225252248</v>
      </c>
      <c r="K69" s="11">
        <f t="shared" si="26"/>
        <v>0.13225252248</v>
      </c>
      <c r="L69" s="11">
        <f t="shared" si="26"/>
        <v>0.13225252248</v>
      </c>
      <c r="M69" s="11">
        <f t="shared" si="26"/>
        <v>0.13225252248</v>
      </c>
    </row>
    <row r="70" spans="1:13" hidden="1" outlineLevel="4" x14ac:dyDescent="0.2">
      <c r="A70" s="3" t="s">
        <v>0</v>
      </c>
      <c r="B70" s="11">
        <v>0.13225252248</v>
      </c>
      <c r="C70" s="11">
        <v>0.13225252248</v>
      </c>
      <c r="D70" s="11">
        <v>0.13225252248</v>
      </c>
      <c r="E70" s="11">
        <v>0.13225252248</v>
      </c>
      <c r="F70" s="11">
        <v>0.13225252248</v>
      </c>
      <c r="G70" s="11">
        <v>0.13225252248</v>
      </c>
      <c r="H70" s="11">
        <v>0.13225252248</v>
      </c>
      <c r="I70" s="11">
        <v>0.13225252248</v>
      </c>
      <c r="J70" s="11">
        <v>0.13225252248</v>
      </c>
      <c r="K70" s="11">
        <v>0.13225252248</v>
      </c>
      <c r="L70" s="11">
        <v>0.13225252248</v>
      </c>
      <c r="M70" s="11">
        <v>0.13225252248</v>
      </c>
    </row>
    <row r="71" spans="1:13" outlineLevel="3" collapsed="1" x14ac:dyDescent="0.2">
      <c r="A71" s="6" t="s">
        <v>19</v>
      </c>
      <c r="B71" s="11">
        <f t="shared" ref="B71:M71" si="27">SUM(B72:B73)</f>
        <v>90.962057175339993</v>
      </c>
      <c r="C71" s="11">
        <f t="shared" si="27"/>
        <v>52.732139732900002</v>
      </c>
      <c r="D71" s="11">
        <f t="shared" si="27"/>
        <v>67.972925000000004</v>
      </c>
      <c r="E71" s="11">
        <f t="shared" si="27"/>
        <v>18.441001</v>
      </c>
      <c r="F71" s="11">
        <f t="shared" si="27"/>
        <v>29.706663205510001</v>
      </c>
      <c r="G71" s="11">
        <f t="shared" si="27"/>
        <v>31.130680000000002</v>
      </c>
      <c r="H71" s="11">
        <f t="shared" si="27"/>
        <v>24.380680000000002</v>
      </c>
      <c r="I71" s="11">
        <f t="shared" si="27"/>
        <v>36.917800999999997</v>
      </c>
      <c r="J71" s="11">
        <f t="shared" si="27"/>
        <v>58.058797989109998</v>
      </c>
      <c r="K71" s="11">
        <f t="shared" si="27"/>
        <v>44.898699000000001</v>
      </c>
      <c r="L71" s="11">
        <f t="shared" si="27"/>
        <v>17.847864000000001</v>
      </c>
      <c r="M71" s="11">
        <f t="shared" si="27"/>
        <v>12.097744</v>
      </c>
    </row>
    <row r="72" spans="1:13" hidden="1" outlineLevel="4" x14ac:dyDescent="0.2">
      <c r="A72" s="3" t="s">
        <v>0</v>
      </c>
      <c r="B72" s="11">
        <v>78.749813031369996</v>
      </c>
      <c r="C72" s="11">
        <v>52.732139732900002</v>
      </c>
      <c r="D72" s="11">
        <v>67.972925000000004</v>
      </c>
      <c r="E72" s="11">
        <v>18.441001</v>
      </c>
      <c r="F72" s="11">
        <v>29.706663205510001</v>
      </c>
      <c r="G72" s="11">
        <v>31.130680000000002</v>
      </c>
      <c r="H72" s="11">
        <v>24.380680000000002</v>
      </c>
      <c r="I72" s="11">
        <v>36.917800999999997</v>
      </c>
      <c r="J72" s="11">
        <v>58.058797989109998</v>
      </c>
      <c r="K72" s="11">
        <v>44.898699000000001</v>
      </c>
      <c r="L72" s="11">
        <v>17.847864000000001</v>
      </c>
      <c r="M72" s="11">
        <v>12.097744</v>
      </c>
    </row>
    <row r="73" spans="1:13" hidden="1" outlineLevel="4" x14ac:dyDescent="0.2">
      <c r="A73" s="3" t="s">
        <v>4</v>
      </c>
      <c r="B73" s="11">
        <v>12.21224414397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outlineLevel="1" x14ac:dyDescent="0.2">
      <c r="A74" s="15" t="s">
        <v>21</v>
      </c>
      <c r="B74" s="15">
        <f t="shared" ref="B74:M74" si="28">B75+B91</f>
        <v>156.16368036972</v>
      </c>
      <c r="C74" s="15">
        <f t="shared" si="28"/>
        <v>213.60097800717</v>
      </c>
      <c r="D74" s="15">
        <f t="shared" si="28"/>
        <v>151.80346854007001</v>
      </c>
      <c r="E74" s="15">
        <f t="shared" si="28"/>
        <v>141.48618646765999</v>
      </c>
      <c r="F74" s="15">
        <f t="shared" si="28"/>
        <v>103.00778188657</v>
      </c>
      <c r="G74" s="15">
        <f t="shared" si="28"/>
        <v>103.46847941850999</v>
      </c>
      <c r="H74" s="15">
        <f t="shared" si="28"/>
        <v>107.56441321106001</v>
      </c>
      <c r="I74" s="15">
        <f t="shared" si="28"/>
        <v>82.738507719090009</v>
      </c>
      <c r="J74" s="15">
        <f t="shared" si="28"/>
        <v>94.988516752679985</v>
      </c>
      <c r="K74" s="15">
        <f t="shared" si="28"/>
        <v>69.086501081679998</v>
      </c>
      <c r="L74" s="15">
        <f t="shared" si="28"/>
        <v>108.67981620451002</v>
      </c>
      <c r="M74" s="15">
        <f t="shared" si="28"/>
        <v>12.694495561610001</v>
      </c>
    </row>
    <row r="75" spans="1:13" outlineLevel="2" x14ac:dyDescent="0.2">
      <c r="A75" s="19" t="s">
        <v>16</v>
      </c>
      <c r="B75" s="20">
        <f t="shared" ref="B75:M75" si="29">B76+B81+B84+B87</f>
        <v>50.991645842140002</v>
      </c>
      <c r="C75" s="20">
        <f t="shared" si="29"/>
        <v>45.80789760311</v>
      </c>
      <c r="D75" s="20">
        <f t="shared" si="29"/>
        <v>41.509931284460002</v>
      </c>
      <c r="E75" s="20">
        <f t="shared" si="29"/>
        <v>34.163282920939999</v>
      </c>
      <c r="F75" s="20">
        <f t="shared" si="29"/>
        <v>28.220057143790001</v>
      </c>
      <c r="G75" s="20">
        <f t="shared" si="29"/>
        <v>24.525333723199999</v>
      </c>
      <c r="H75" s="20">
        <f t="shared" si="29"/>
        <v>18.092716063179999</v>
      </c>
      <c r="I75" s="20">
        <f t="shared" si="29"/>
        <v>15.86910847711</v>
      </c>
      <c r="J75" s="20">
        <f t="shared" si="29"/>
        <v>13.412413367919999</v>
      </c>
      <c r="K75" s="20">
        <f t="shared" si="29"/>
        <v>10.84336941924</v>
      </c>
      <c r="L75" s="20">
        <f t="shared" si="29"/>
        <v>5.4598181305100004</v>
      </c>
      <c r="M75" s="20">
        <f t="shared" si="29"/>
        <v>2.5853694922100003</v>
      </c>
    </row>
    <row r="76" spans="1:13" outlineLevel="3" collapsed="1" x14ac:dyDescent="0.2">
      <c r="A76" s="16" t="s">
        <v>17</v>
      </c>
      <c r="B76" s="21">
        <f t="shared" ref="B76:M76" si="30">SUM(B77:B80)</f>
        <v>0.39889457927999999</v>
      </c>
      <c r="C76" s="21">
        <f t="shared" si="30"/>
        <v>8.9617701159999993E-2</v>
      </c>
      <c r="D76" s="21">
        <f t="shared" si="30"/>
        <v>8.8821500049999988E-2</v>
      </c>
      <c r="E76" s="21">
        <f t="shared" si="30"/>
        <v>8.10860001E-2</v>
      </c>
      <c r="F76" s="21">
        <f t="shared" si="30"/>
        <v>8.10860001E-2</v>
      </c>
      <c r="G76" s="21">
        <f t="shared" si="30"/>
        <v>8.1079500099999993E-2</v>
      </c>
      <c r="H76" s="21">
        <f t="shared" si="30"/>
        <v>7.8150450099999991E-2</v>
      </c>
      <c r="I76" s="21">
        <f t="shared" si="30"/>
        <v>7.7683500099999997E-2</v>
      </c>
      <c r="J76" s="21">
        <f t="shared" si="30"/>
        <v>7.7683500099999997E-2</v>
      </c>
      <c r="K76" s="21">
        <f t="shared" si="30"/>
        <v>7.7683500099999997E-2</v>
      </c>
      <c r="L76" s="21">
        <f t="shared" si="30"/>
        <v>7.7683500099999997E-2</v>
      </c>
      <c r="M76" s="21">
        <f t="shared" si="30"/>
        <v>7.7683500099999997E-2</v>
      </c>
    </row>
    <row r="77" spans="1:13" hidden="1" outlineLevel="4" x14ac:dyDescent="0.2">
      <c r="A77" s="3" t="s">
        <v>3</v>
      </c>
      <c r="B77" s="21">
        <v>8.4931320000000005E-3</v>
      </c>
      <c r="C77" s="21">
        <v>8.4672001200000006E-3</v>
      </c>
      <c r="D77" s="21">
        <v>3.7200000000000002E-3</v>
      </c>
      <c r="E77" s="21">
        <v>3.3960000000000001E-3</v>
      </c>
      <c r="F77" s="21">
        <v>3.3960000000000001E-3</v>
      </c>
      <c r="G77" s="21">
        <v>3.3960000000000001E-3</v>
      </c>
      <c r="H77" s="21">
        <v>4.6694999999999999E-4</v>
      </c>
      <c r="I77" s="21"/>
      <c r="J77" s="21"/>
      <c r="K77" s="21"/>
      <c r="L77" s="21"/>
      <c r="M77" s="21"/>
    </row>
    <row r="78" spans="1:13" hidden="1" outlineLevel="4" x14ac:dyDescent="0.2">
      <c r="A78" s="3" t="s">
        <v>5</v>
      </c>
      <c r="B78" s="21">
        <v>6.1175520000000003E-4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1:13" hidden="1" outlineLevel="4" x14ac:dyDescent="0.2">
      <c r="A79" s="3" t="s">
        <v>0</v>
      </c>
      <c r="B79" s="21">
        <v>3.506E-3</v>
      </c>
      <c r="C79" s="21">
        <v>6.4999999999999996E-6</v>
      </c>
      <c r="D79" s="21">
        <v>6.4999999999999996E-6</v>
      </c>
      <c r="E79" s="21">
        <v>6.4999999999999996E-6</v>
      </c>
      <c r="F79" s="21">
        <v>6.4999999999999996E-6</v>
      </c>
      <c r="G79" s="21"/>
      <c r="H79" s="21"/>
      <c r="I79" s="21"/>
      <c r="J79" s="21"/>
      <c r="K79" s="21"/>
      <c r="L79" s="21"/>
      <c r="M79" s="21"/>
    </row>
    <row r="80" spans="1:13" hidden="1" outlineLevel="4" x14ac:dyDescent="0.2">
      <c r="A80" s="3" t="s">
        <v>4</v>
      </c>
      <c r="B80" s="21">
        <v>0.38628369208000002</v>
      </c>
      <c r="C80" s="21">
        <v>8.1144001039999997E-2</v>
      </c>
      <c r="D80" s="21">
        <v>8.5095000049999994E-2</v>
      </c>
      <c r="E80" s="21">
        <v>7.7683500099999997E-2</v>
      </c>
      <c r="F80" s="21">
        <v>7.7683500099999997E-2</v>
      </c>
      <c r="G80" s="21">
        <v>7.7683500099999997E-2</v>
      </c>
      <c r="H80" s="21">
        <v>7.7683500099999997E-2</v>
      </c>
      <c r="I80" s="21">
        <v>7.7683500099999997E-2</v>
      </c>
      <c r="J80" s="21">
        <v>7.7683500099999997E-2</v>
      </c>
      <c r="K80" s="21">
        <v>7.7683500099999997E-2</v>
      </c>
      <c r="L80" s="21">
        <v>7.7683500099999997E-2</v>
      </c>
      <c r="M80" s="21">
        <v>7.7683500099999997E-2</v>
      </c>
    </row>
    <row r="81" spans="1:13" outlineLevel="3" collapsed="1" x14ac:dyDescent="0.2">
      <c r="A81" s="6" t="s">
        <v>26</v>
      </c>
      <c r="B81" s="21">
        <f t="shared" ref="B81:M81" si="31">SUM(B82:B83)</f>
        <v>41.71988792973</v>
      </c>
      <c r="C81" s="21">
        <f t="shared" si="31"/>
        <v>37.945421172640003</v>
      </c>
      <c r="D81" s="21">
        <f t="shared" si="31"/>
        <v>35.013875219940005</v>
      </c>
      <c r="E81" s="21">
        <f t="shared" si="31"/>
        <v>28.80993837274</v>
      </c>
      <c r="F81" s="21">
        <f t="shared" si="31"/>
        <v>23.472362414670002</v>
      </c>
      <c r="G81" s="21">
        <f t="shared" si="31"/>
        <v>20.460535238679999</v>
      </c>
      <c r="H81" s="21">
        <f t="shared" si="31"/>
        <v>14.702014644399998</v>
      </c>
      <c r="I81" s="21">
        <f t="shared" si="31"/>
        <v>13.46097044209</v>
      </c>
      <c r="J81" s="21">
        <f t="shared" si="31"/>
        <v>10.815867943600001</v>
      </c>
      <c r="K81" s="21">
        <f t="shared" si="31"/>
        <v>7.6847730349900001</v>
      </c>
      <c r="L81" s="21">
        <f t="shared" si="31"/>
        <v>2.6683787034700002</v>
      </c>
      <c r="M81" s="21">
        <f t="shared" si="31"/>
        <v>0</v>
      </c>
    </row>
    <row r="82" spans="1:13" hidden="1" outlineLevel="4" x14ac:dyDescent="0.2">
      <c r="A82" s="3" t="s">
        <v>3</v>
      </c>
      <c r="B82" s="21">
        <v>6.0439391803099998</v>
      </c>
      <c r="C82" s="21">
        <v>5.7317235213700002</v>
      </c>
      <c r="D82" s="21">
        <v>5.3096885350800003</v>
      </c>
      <c r="E82" s="21">
        <v>4.6074719230200003</v>
      </c>
      <c r="F82" s="21">
        <v>2.16046787371</v>
      </c>
      <c r="G82" s="21">
        <v>2.0155715647000001</v>
      </c>
      <c r="H82" s="21">
        <v>1.88786660274</v>
      </c>
      <c r="I82" s="21">
        <v>1.86283802701</v>
      </c>
      <c r="J82" s="21">
        <v>4.0740454E-4</v>
      </c>
      <c r="K82" s="21"/>
      <c r="L82" s="21"/>
      <c r="M82" s="21"/>
    </row>
    <row r="83" spans="1:13" hidden="1" outlineLevel="4" x14ac:dyDescent="0.2">
      <c r="A83" s="3" t="s">
        <v>4</v>
      </c>
      <c r="B83" s="21">
        <v>35.675948749420002</v>
      </c>
      <c r="C83" s="21">
        <v>32.213697651270003</v>
      </c>
      <c r="D83" s="21">
        <v>29.704186684860002</v>
      </c>
      <c r="E83" s="21">
        <v>24.202466449719999</v>
      </c>
      <c r="F83" s="21">
        <v>21.311894540960001</v>
      </c>
      <c r="G83" s="21">
        <v>18.444963673979998</v>
      </c>
      <c r="H83" s="21">
        <v>12.814148041659999</v>
      </c>
      <c r="I83" s="21">
        <v>11.59813241508</v>
      </c>
      <c r="J83" s="21">
        <v>10.81546053906</v>
      </c>
      <c r="K83" s="21">
        <v>7.6847730349900001</v>
      </c>
      <c r="L83" s="21">
        <v>2.6683787034700002</v>
      </c>
      <c r="M83" s="21"/>
    </row>
    <row r="84" spans="1:13" outlineLevel="3" collapsed="1" x14ac:dyDescent="0.2">
      <c r="A84" s="6" t="s">
        <v>23</v>
      </c>
      <c r="B84" s="21">
        <f t="shared" ref="B84:M84" si="32">SUM(B85:B86)</f>
        <v>0.38552643540000003</v>
      </c>
      <c r="C84" s="21">
        <f t="shared" si="32"/>
        <v>0.34867021777999996</v>
      </c>
      <c r="D84" s="21">
        <f t="shared" si="32"/>
        <v>0.38105424071999999</v>
      </c>
      <c r="E84" s="21">
        <f t="shared" si="32"/>
        <v>0.29731204654999999</v>
      </c>
      <c r="F84" s="21">
        <f t="shared" si="32"/>
        <v>0.24886292977999999</v>
      </c>
      <c r="G84" s="21">
        <f t="shared" si="32"/>
        <v>0.19945918761</v>
      </c>
      <c r="H84" s="21">
        <f t="shared" si="32"/>
        <v>0.14979970137000001</v>
      </c>
      <c r="I84" s="21">
        <f t="shared" si="32"/>
        <v>0.10028542237999999</v>
      </c>
      <c r="J84" s="21">
        <f t="shared" si="32"/>
        <v>5.6560288979999998E-2</v>
      </c>
      <c r="K84" s="21">
        <f t="shared" si="32"/>
        <v>3.5090707589999999E-2</v>
      </c>
      <c r="L84" s="21">
        <f t="shared" si="32"/>
        <v>2.7920160649999998E-2</v>
      </c>
      <c r="M84" s="21">
        <f t="shared" si="32"/>
        <v>2.082264051E-2</v>
      </c>
    </row>
    <row r="85" spans="1:13" hidden="1" outlineLevel="4" x14ac:dyDescent="0.2">
      <c r="A85" s="3" t="s">
        <v>3</v>
      </c>
      <c r="B85" s="21">
        <v>0.30821118188000002</v>
      </c>
      <c r="C85" s="21">
        <v>0.27612870180999999</v>
      </c>
      <c r="D85" s="21">
        <v>0.31125181424999998</v>
      </c>
      <c r="E85" s="21">
        <v>0.23927342137999999</v>
      </c>
      <c r="F85" s="21">
        <v>0.19569580736</v>
      </c>
      <c r="G85" s="21">
        <v>0.15252100651</v>
      </c>
      <c r="H85" s="21">
        <v>0.10937195275</v>
      </c>
      <c r="I85" s="21">
        <v>6.6235477789999997E-2</v>
      </c>
      <c r="J85" s="21">
        <v>2.8888148410000002E-2</v>
      </c>
      <c r="K85" s="21">
        <v>1.3733635229999999E-2</v>
      </c>
      <c r="L85" s="21">
        <v>1.3003627009999999E-2</v>
      </c>
      <c r="M85" s="21">
        <v>1.2283910340000001E-2</v>
      </c>
    </row>
    <row r="86" spans="1:13" hidden="1" outlineLevel="4" x14ac:dyDescent="0.2">
      <c r="A86" s="3" t="s">
        <v>5</v>
      </c>
      <c r="B86" s="21">
        <v>7.7315253520000002E-2</v>
      </c>
      <c r="C86" s="21">
        <v>7.2541515969999998E-2</v>
      </c>
      <c r="D86" s="21">
        <v>6.9802426469999998E-2</v>
      </c>
      <c r="E86" s="21">
        <v>5.8038625169999997E-2</v>
      </c>
      <c r="F86" s="21">
        <v>5.3167122419999997E-2</v>
      </c>
      <c r="G86" s="21">
        <v>4.6938181099999997E-2</v>
      </c>
      <c r="H86" s="21">
        <v>4.0427748620000002E-2</v>
      </c>
      <c r="I86" s="21">
        <v>3.4049944589999999E-2</v>
      </c>
      <c r="J86" s="21">
        <v>2.767214057E-2</v>
      </c>
      <c r="K86" s="21">
        <v>2.135707236E-2</v>
      </c>
      <c r="L86" s="21">
        <v>1.491653364E-2</v>
      </c>
      <c r="M86" s="21">
        <v>8.5387301699999998E-3</v>
      </c>
    </row>
    <row r="87" spans="1:13" outlineLevel="3" collapsed="1" x14ac:dyDescent="0.2">
      <c r="A87" s="6" t="s">
        <v>24</v>
      </c>
      <c r="B87" s="21">
        <f t="shared" ref="B87:M87" si="33">SUM(B88:B90)</f>
        <v>8.4873368977299997</v>
      </c>
      <c r="C87" s="21">
        <f t="shared" si="33"/>
        <v>7.4241885115300006</v>
      </c>
      <c r="D87" s="21">
        <f t="shared" si="33"/>
        <v>6.0261803237500002</v>
      </c>
      <c r="E87" s="21">
        <f t="shared" si="33"/>
        <v>4.9749465015499998</v>
      </c>
      <c r="F87" s="21">
        <f t="shared" si="33"/>
        <v>4.4177457992400004</v>
      </c>
      <c r="G87" s="21">
        <f t="shared" si="33"/>
        <v>3.7842597968100002</v>
      </c>
      <c r="H87" s="21">
        <f t="shared" si="33"/>
        <v>3.16275126731</v>
      </c>
      <c r="I87" s="21">
        <f t="shared" si="33"/>
        <v>2.2301691125400001</v>
      </c>
      <c r="J87" s="21">
        <f t="shared" si="33"/>
        <v>2.4623016352399998</v>
      </c>
      <c r="K87" s="21">
        <f t="shared" si="33"/>
        <v>3.0458221765600002</v>
      </c>
      <c r="L87" s="21">
        <f t="shared" si="33"/>
        <v>2.6858357662900003</v>
      </c>
      <c r="M87" s="21">
        <f t="shared" si="33"/>
        <v>2.4868633516000003</v>
      </c>
    </row>
    <row r="88" spans="1:13" hidden="1" outlineLevel="4" x14ac:dyDescent="0.2">
      <c r="A88" s="3" t="s">
        <v>3</v>
      </c>
      <c r="B88" s="20">
        <v>1.8630396035200001</v>
      </c>
      <c r="C88" s="20">
        <v>2.0357654801999998</v>
      </c>
      <c r="D88" s="20">
        <v>1.92178595227</v>
      </c>
      <c r="E88" s="20">
        <v>1.8146440539199999</v>
      </c>
      <c r="F88" s="20">
        <v>1.7001122745299999</v>
      </c>
      <c r="G88" s="20">
        <v>1.58692094915</v>
      </c>
      <c r="H88" s="20">
        <v>1.4957022689099999</v>
      </c>
      <c r="I88" s="20">
        <v>1.05126240029</v>
      </c>
      <c r="J88" s="20">
        <v>0.94133733567</v>
      </c>
      <c r="K88" s="20">
        <v>0.72500524317000004</v>
      </c>
      <c r="L88" s="20">
        <v>0.62766024990000002</v>
      </c>
      <c r="M88" s="20">
        <v>0.55691567095000005</v>
      </c>
    </row>
    <row r="89" spans="1:13" hidden="1" outlineLevel="4" x14ac:dyDescent="0.2">
      <c r="A89" s="3" t="s">
        <v>4</v>
      </c>
      <c r="B89" s="20">
        <v>4.3508578502899997</v>
      </c>
      <c r="C89" s="20">
        <v>4.02768829651</v>
      </c>
      <c r="D89" s="20">
        <v>3.8199256579399998</v>
      </c>
      <c r="E89" s="20">
        <v>3.1318651930099999</v>
      </c>
      <c r="F89" s="20">
        <v>2.6891962700900001</v>
      </c>
      <c r="G89" s="20">
        <v>2.1688898857600001</v>
      </c>
      <c r="H89" s="20">
        <v>1.6386234498000001</v>
      </c>
      <c r="I89" s="20">
        <v>1.1504694576300001</v>
      </c>
      <c r="J89" s="20">
        <v>0.94247965675000001</v>
      </c>
      <c r="K89" s="20">
        <v>0.75426645902</v>
      </c>
      <c r="L89" s="20">
        <v>0.49700998669000002</v>
      </c>
      <c r="M89" s="20">
        <v>0.36608967862000003</v>
      </c>
    </row>
    <row r="90" spans="1:13" hidden="1" outlineLevel="4" x14ac:dyDescent="0.2">
      <c r="A90" s="3" t="s">
        <v>6</v>
      </c>
      <c r="B90" s="20">
        <v>2.2734394439200001</v>
      </c>
      <c r="C90" s="20">
        <v>1.3607347348200001</v>
      </c>
      <c r="D90" s="20">
        <v>0.28446871353999997</v>
      </c>
      <c r="E90" s="20">
        <v>2.8437254620000001E-2</v>
      </c>
      <c r="F90" s="20">
        <v>2.8437254620000001E-2</v>
      </c>
      <c r="G90" s="20">
        <v>2.84489619E-2</v>
      </c>
      <c r="H90" s="20">
        <v>2.8425548599999999E-2</v>
      </c>
      <c r="I90" s="20">
        <v>2.8437254620000001E-2</v>
      </c>
      <c r="J90" s="20">
        <v>0.57848464282000001</v>
      </c>
      <c r="K90" s="20">
        <v>1.5665504743700001</v>
      </c>
      <c r="L90" s="20">
        <v>1.5611655297</v>
      </c>
      <c r="M90" s="20">
        <v>1.5638580020299999</v>
      </c>
    </row>
    <row r="91" spans="1:13" outlineLevel="2" x14ac:dyDescent="0.2">
      <c r="A91" s="17" t="s">
        <v>20</v>
      </c>
      <c r="B91" s="20">
        <f t="shared" ref="B91:M91" si="34">B92+B95+B99</f>
        <v>105.17203452758</v>
      </c>
      <c r="C91" s="20">
        <f t="shared" si="34"/>
        <v>167.79308040405999</v>
      </c>
      <c r="D91" s="20">
        <f t="shared" si="34"/>
        <v>110.29353725561</v>
      </c>
      <c r="E91" s="20">
        <f t="shared" si="34"/>
        <v>107.32290354672</v>
      </c>
      <c r="F91" s="20">
        <f t="shared" si="34"/>
        <v>74.78772474278</v>
      </c>
      <c r="G91" s="20">
        <f t="shared" si="34"/>
        <v>78.943145695309994</v>
      </c>
      <c r="H91" s="20">
        <f t="shared" si="34"/>
        <v>89.471697147880008</v>
      </c>
      <c r="I91" s="20">
        <f t="shared" si="34"/>
        <v>66.869399241980005</v>
      </c>
      <c r="J91" s="20">
        <f t="shared" si="34"/>
        <v>81.576103384759989</v>
      </c>
      <c r="K91" s="20">
        <f t="shared" si="34"/>
        <v>58.243131662439993</v>
      </c>
      <c r="L91" s="20">
        <f t="shared" si="34"/>
        <v>103.21999807400002</v>
      </c>
      <c r="M91" s="20">
        <f t="shared" si="34"/>
        <v>10.1091260694</v>
      </c>
    </row>
    <row r="92" spans="1:13" outlineLevel="3" collapsed="1" x14ac:dyDescent="0.2">
      <c r="A92" s="6" t="s">
        <v>22</v>
      </c>
      <c r="B92" s="11">
        <f t="shared" ref="B92:M92" si="35">SUM(B93:B94)</f>
        <v>50.263692862550002</v>
      </c>
      <c r="C92" s="11">
        <f t="shared" si="35"/>
        <v>72.779613096749998</v>
      </c>
      <c r="D92" s="11">
        <f t="shared" si="35"/>
        <v>50.91204112346</v>
      </c>
      <c r="E92" s="11">
        <f t="shared" si="35"/>
        <v>75.932007864940005</v>
      </c>
      <c r="F92" s="11">
        <f t="shared" si="35"/>
        <v>40.808402340859999</v>
      </c>
      <c r="G92" s="11">
        <f t="shared" si="35"/>
        <v>49.035270297159997</v>
      </c>
      <c r="H92" s="11">
        <f t="shared" si="35"/>
        <v>36.61908215175</v>
      </c>
      <c r="I92" s="11">
        <f t="shared" si="35"/>
        <v>42.83662256865</v>
      </c>
      <c r="J92" s="11">
        <f t="shared" si="35"/>
        <v>42.541096735819998</v>
      </c>
      <c r="K92" s="11">
        <f t="shared" si="35"/>
        <v>42.450000055179999</v>
      </c>
      <c r="L92" s="11">
        <f t="shared" si="35"/>
        <v>73.580000095650007</v>
      </c>
      <c r="M92" s="11">
        <f t="shared" si="35"/>
        <v>0</v>
      </c>
    </row>
    <row r="93" spans="1:13" hidden="1" outlineLevel="4" x14ac:dyDescent="0.2">
      <c r="A93" s="3" t="s">
        <v>3</v>
      </c>
      <c r="B93" s="11">
        <v>11.09751682155</v>
      </c>
      <c r="C93" s="11">
        <v>11.361336498309999</v>
      </c>
      <c r="D93" s="11">
        <v>9.7165441028600004</v>
      </c>
      <c r="E93" s="11">
        <v>38.634305816450002</v>
      </c>
      <c r="F93" s="11">
        <v>3.8157459927700002</v>
      </c>
      <c r="G93" s="11">
        <v>3.7552702383000001</v>
      </c>
      <c r="H93" s="11">
        <v>1.24408210576</v>
      </c>
      <c r="I93" s="11">
        <v>42.83662256865</v>
      </c>
      <c r="J93" s="11">
        <v>9.1096680639999997E-2</v>
      </c>
      <c r="K93" s="11"/>
      <c r="L93" s="11"/>
      <c r="M93" s="11"/>
    </row>
    <row r="94" spans="1:13" hidden="1" outlineLevel="4" x14ac:dyDescent="0.2">
      <c r="A94" s="3" t="s">
        <v>4</v>
      </c>
      <c r="B94" s="11">
        <v>39.166176041</v>
      </c>
      <c r="C94" s="11">
        <v>61.418276598440002</v>
      </c>
      <c r="D94" s="11">
        <v>41.195497020600001</v>
      </c>
      <c r="E94" s="11">
        <v>37.297702048490002</v>
      </c>
      <c r="F94" s="11">
        <v>36.992656348090001</v>
      </c>
      <c r="G94" s="11">
        <v>45.280000058859997</v>
      </c>
      <c r="H94" s="11">
        <v>35.375000045989999</v>
      </c>
      <c r="I94" s="11"/>
      <c r="J94" s="11">
        <v>42.450000055179999</v>
      </c>
      <c r="K94" s="11">
        <v>42.450000055179999</v>
      </c>
      <c r="L94" s="11">
        <v>73.580000095650007</v>
      </c>
      <c r="M94" s="11"/>
    </row>
    <row r="95" spans="1:13" outlineLevel="3" collapsed="1" x14ac:dyDescent="0.2">
      <c r="A95" s="6" t="s">
        <v>23</v>
      </c>
      <c r="B95" s="11">
        <f t="shared" ref="B95:M95" si="36">SUM(B96:B98)</f>
        <v>2.52183020369</v>
      </c>
      <c r="C95" s="11">
        <f t="shared" si="36"/>
        <v>2.6274950222199998</v>
      </c>
      <c r="D95" s="11">
        <f t="shared" si="36"/>
        <v>4.2419563106</v>
      </c>
      <c r="E95" s="11">
        <f t="shared" si="36"/>
        <v>3.01347726931</v>
      </c>
      <c r="F95" s="11">
        <f t="shared" si="36"/>
        <v>3.4966551960399999</v>
      </c>
      <c r="G95" s="11">
        <f t="shared" si="36"/>
        <v>3.4880841284199997</v>
      </c>
      <c r="H95" s="11">
        <f t="shared" si="36"/>
        <v>3.4880841287599997</v>
      </c>
      <c r="I95" s="11">
        <f t="shared" si="36"/>
        <v>3.48808413148</v>
      </c>
      <c r="J95" s="11">
        <f t="shared" si="36"/>
        <v>2.8423230806599999</v>
      </c>
      <c r="K95" s="11">
        <f t="shared" si="36"/>
        <v>2.3645500127600001</v>
      </c>
      <c r="L95" s="11">
        <f t="shared" si="36"/>
        <v>2.3842284132599998</v>
      </c>
      <c r="M95" s="11">
        <f t="shared" si="36"/>
        <v>2.3404827672199997</v>
      </c>
    </row>
    <row r="96" spans="1:13" hidden="1" outlineLevel="4" x14ac:dyDescent="0.2">
      <c r="A96" s="3" t="s">
        <v>3</v>
      </c>
      <c r="B96" s="11">
        <v>1.3647511428900001</v>
      </c>
      <c r="C96" s="11">
        <v>1.4503972814599999</v>
      </c>
      <c r="D96" s="11">
        <v>1.5853953623999999</v>
      </c>
      <c r="E96" s="11">
        <v>1.39773380915</v>
      </c>
      <c r="F96" s="11">
        <v>1.3611648246200001</v>
      </c>
      <c r="G96" s="11">
        <v>1.352593757</v>
      </c>
      <c r="H96" s="11">
        <v>1.35259375734</v>
      </c>
      <c r="I96" s="11">
        <v>1.35259376006</v>
      </c>
      <c r="J96" s="11">
        <v>0.70683270923999997</v>
      </c>
      <c r="K96" s="11">
        <v>0.22905964134000001</v>
      </c>
      <c r="L96" s="11">
        <v>0.24873804184000001</v>
      </c>
      <c r="M96" s="11">
        <v>0.29867499528000002</v>
      </c>
    </row>
    <row r="97" spans="1:13" hidden="1" outlineLevel="4" x14ac:dyDescent="0.2">
      <c r="A97" s="3" t="s">
        <v>7</v>
      </c>
      <c r="B97" s="11"/>
      <c r="C97" s="11"/>
      <c r="D97" s="11">
        <v>1.0455540106800001</v>
      </c>
      <c r="E97" s="11"/>
      <c r="F97" s="11"/>
      <c r="G97" s="11"/>
      <c r="H97" s="11"/>
      <c r="I97" s="11"/>
      <c r="J97" s="11"/>
      <c r="K97" s="11"/>
      <c r="L97" s="11"/>
      <c r="M97" s="11"/>
    </row>
    <row r="98" spans="1:13" hidden="1" outlineLevel="4" x14ac:dyDescent="0.2">
      <c r="A98" s="3" t="s">
        <v>5</v>
      </c>
      <c r="B98" s="11">
        <v>1.1570790607999999</v>
      </c>
      <c r="C98" s="11">
        <v>1.1770977407600001</v>
      </c>
      <c r="D98" s="11">
        <v>1.61100693752</v>
      </c>
      <c r="E98" s="11">
        <v>1.61574346016</v>
      </c>
      <c r="F98" s="11">
        <v>2.13549037142</v>
      </c>
      <c r="G98" s="11">
        <v>2.13549037142</v>
      </c>
      <c r="H98" s="11">
        <v>2.13549037142</v>
      </c>
      <c r="I98" s="11">
        <v>2.13549037142</v>
      </c>
      <c r="J98" s="11">
        <v>2.13549037142</v>
      </c>
      <c r="K98" s="11">
        <v>2.13549037142</v>
      </c>
      <c r="L98" s="11">
        <v>2.13549037142</v>
      </c>
      <c r="M98" s="11">
        <v>2.0418077719399998</v>
      </c>
    </row>
    <row r="99" spans="1:13" outlineLevel="3" collapsed="1" x14ac:dyDescent="0.2">
      <c r="A99" s="6" t="s">
        <v>24</v>
      </c>
      <c r="B99" s="11">
        <f t="shared" ref="B99:M99" si="37">SUM(B100:B102)</f>
        <v>52.38651146134</v>
      </c>
      <c r="C99" s="11">
        <f t="shared" si="37"/>
        <v>92.385972285090006</v>
      </c>
      <c r="D99" s="11">
        <f t="shared" si="37"/>
        <v>55.139539821550002</v>
      </c>
      <c r="E99" s="11">
        <f t="shared" si="37"/>
        <v>28.37741841247</v>
      </c>
      <c r="F99" s="11">
        <f t="shared" si="37"/>
        <v>30.482667205880002</v>
      </c>
      <c r="G99" s="11">
        <f t="shared" si="37"/>
        <v>26.419791269729998</v>
      </c>
      <c r="H99" s="11">
        <f t="shared" si="37"/>
        <v>49.36453086737</v>
      </c>
      <c r="I99" s="11">
        <f t="shared" si="37"/>
        <v>20.544692541849997</v>
      </c>
      <c r="J99" s="11">
        <f t="shared" si="37"/>
        <v>36.192683568279996</v>
      </c>
      <c r="K99" s="11">
        <f t="shared" si="37"/>
        <v>13.428581594499999</v>
      </c>
      <c r="L99" s="11">
        <f t="shared" si="37"/>
        <v>27.255769565089999</v>
      </c>
      <c r="M99" s="11">
        <f t="shared" si="37"/>
        <v>7.7686433021800001</v>
      </c>
    </row>
    <row r="100" spans="1:13" hidden="1" outlineLevel="4" x14ac:dyDescent="0.2">
      <c r="A100" s="3" t="s">
        <v>3</v>
      </c>
      <c r="B100" s="11">
        <v>5.63050498531</v>
      </c>
      <c r="C100" s="11">
        <v>28.04769617346</v>
      </c>
      <c r="D100" s="11">
        <v>11.734908108140001</v>
      </c>
      <c r="E100" s="11">
        <v>11.913157675440001</v>
      </c>
      <c r="F100" s="11">
        <v>13.97878967179</v>
      </c>
      <c r="G100" s="11">
        <v>10.81251838114</v>
      </c>
      <c r="H100" s="11">
        <v>34.416827050720002</v>
      </c>
      <c r="I100" s="11">
        <v>8.1919190495999992</v>
      </c>
      <c r="J100" s="11">
        <v>26.589961319099999</v>
      </c>
      <c r="K100" s="11">
        <v>6.10104429077</v>
      </c>
      <c r="L100" s="11">
        <v>22.99614431342</v>
      </c>
      <c r="M100" s="11">
        <v>4.65427208842</v>
      </c>
    </row>
    <row r="101" spans="1:13" hidden="1" outlineLevel="4" x14ac:dyDescent="0.2">
      <c r="A101" s="3" t="s">
        <v>4</v>
      </c>
      <c r="B101" s="11">
        <v>16.66467613216</v>
      </c>
      <c r="C101" s="11">
        <v>17.18883405751</v>
      </c>
      <c r="D101" s="11">
        <v>18.54693298198</v>
      </c>
      <c r="E101" s="11">
        <v>16.464260737029999</v>
      </c>
      <c r="F101" s="11">
        <v>16.503877534090002</v>
      </c>
      <c r="G101" s="11">
        <v>15.60727288859</v>
      </c>
      <c r="H101" s="11">
        <v>14.94770381665</v>
      </c>
      <c r="I101" s="11">
        <v>12.35277349225</v>
      </c>
      <c r="J101" s="11">
        <v>9.6027222491799993</v>
      </c>
      <c r="K101" s="11">
        <v>7.3275373037299998</v>
      </c>
      <c r="L101" s="11">
        <v>4.2596252516700002</v>
      </c>
      <c r="M101" s="11">
        <v>3.1143712137600001</v>
      </c>
    </row>
    <row r="102" spans="1:13" hidden="1" outlineLevel="4" x14ac:dyDescent="0.2">
      <c r="A102" s="3" t="s">
        <v>6</v>
      </c>
      <c r="B102" s="11">
        <v>30.091330343869998</v>
      </c>
      <c r="C102" s="11">
        <v>47.149442054120001</v>
      </c>
      <c r="D102" s="11">
        <v>24.857698731429998</v>
      </c>
      <c r="E102" s="11"/>
      <c r="F102" s="11"/>
      <c r="G102" s="11"/>
      <c r="H102" s="11"/>
      <c r="I102" s="11"/>
      <c r="J102" s="11"/>
      <c r="K102" s="11"/>
      <c r="L102" s="11"/>
      <c r="M102" s="11"/>
    </row>
    <row r="106" spans="1:13" s="4" customFormat="1" x14ac:dyDescent="0.2">
      <c r="A106" s="12"/>
      <c r="B106" s="12">
        <v>2035</v>
      </c>
      <c r="C106" s="12">
        <v>2036</v>
      </c>
      <c r="D106" s="12">
        <v>2037</v>
      </c>
      <c r="E106" s="12">
        <v>2038</v>
      </c>
      <c r="F106" s="12">
        <v>2039</v>
      </c>
      <c r="G106" s="12">
        <v>2040</v>
      </c>
      <c r="H106" s="12">
        <v>2041</v>
      </c>
      <c r="I106" s="12">
        <v>2042</v>
      </c>
      <c r="J106" s="12">
        <v>2043</v>
      </c>
      <c r="K106" s="12">
        <v>2044</v>
      </c>
      <c r="L106" s="12">
        <v>2045</v>
      </c>
      <c r="M106" s="12">
        <v>2046</v>
      </c>
    </row>
    <row r="107" spans="1:13" x14ac:dyDescent="0.2">
      <c r="A107" s="13" t="s">
        <v>14</v>
      </c>
      <c r="B107" s="13">
        <v>80.455571751389996</v>
      </c>
      <c r="C107" s="13">
        <v>33.484877414330001</v>
      </c>
      <c r="D107" s="13">
        <v>29.715359910020002</v>
      </c>
      <c r="E107" s="13">
        <v>28.26492885191</v>
      </c>
      <c r="F107" s="13">
        <v>25.810352868080003</v>
      </c>
      <c r="G107" s="13">
        <v>24.39850016422</v>
      </c>
      <c r="H107" s="13">
        <v>21.603071612080001</v>
      </c>
      <c r="I107" s="13">
        <v>19.973261245520003</v>
      </c>
      <c r="J107" s="13">
        <v>18.760052261070001</v>
      </c>
      <c r="K107" s="13">
        <v>17.86256022285</v>
      </c>
      <c r="L107" s="13">
        <v>16.97303638683</v>
      </c>
      <c r="M107" s="13">
        <v>15.493947198700001</v>
      </c>
    </row>
    <row r="108" spans="1:13" outlineLevel="1" x14ac:dyDescent="0.2">
      <c r="A108" s="14" t="s">
        <v>15</v>
      </c>
      <c r="B108" s="15">
        <v>30.892201927759999</v>
      </c>
      <c r="C108" s="15">
        <v>22.55019532</v>
      </c>
      <c r="D108" s="15">
        <v>21.679157752000002</v>
      </c>
      <c r="E108" s="15">
        <v>20.808120184</v>
      </c>
      <c r="F108" s="15">
        <v>19.937082616000001</v>
      </c>
      <c r="G108" s="15">
        <v>19.066045047999999</v>
      </c>
      <c r="H108" s="15">
        <v>18.195007480000001</v>
      </c>
      <c r="I108" s="15">
        <v>17.323969912000003</v>
      </c>
      <c r="J108" s="15">
        <v>16.452932344000001</v>
      </c>
      <c r="K108" s="15">
        <v>15.581894776</v>
      </c>
      <c r="L108" s="15">
        <v>14.710857208</v>
      </c>
      <c r="M108" s="15">
        <v>13.83981964</v>
      </c>
    </row>
    <row r="109" spans="1:13" outlineLevel="2" x14ac:dyDescent="0.2">
      <c r="A109" s="19" t="s">
        <v>16</v>
      </c>
      <c r="B109" s="20">
        <v>11.82220540478</v>
      </c>
      <c r="C109" s="20">
        <v>10.45245132</v>
      </c>
      <c r="D109" s="20">
        <v>9.5814137519999996</v>
      </c>
      <c r="E109" s="20">
        <v>8.7103761839999994</v>
      </c>
      <c r="F109" s="20">
        <v>7.839338616</v>
      </c>
      <c r="G109" s="20">
        <v>6.9683010479999998</v>
      </c>
      <c r="H109" s="20">
        <v>6.0972634799999996</v>
      </c>
      <c r="I109" s="20">
        <v>5.2262259120000003</v>
      </c>
      <c r="J109" s="20">
        <v>4.3551883440000001</v>
      </c>
      <c r="K109" s="20">
        <v>3.4841507759999999</v>
      </c>
      <c r="L109" s="20">
        <v>2.6131132080000001</v>
      </c>
      <c r="M109" s="20">
        <v>1.7420756399999999</v>
      </c>
    </row>
    <row r="110" spans="1:13" outlineLevel="3" collapsed="1" x14ac:dyDescent="0.2">
      <c r="A110" s="16" t="s">
        <v>17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</row>
    <row r="111" spans="1:13" hidden="1" outlineLevel="4" x14ac:dyDescent="0.2">
      <c r="A111" s="3" t="s">
        <v>0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outlineLevel="3" collapsed="1" x14ac:dyDescent="0.2">
      <c r="A112" s="6" t="s">
        <v>18</v>
      </c>
      <c r="B112" s="11">
        <v>4.1170391799999996E-3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</row>
    <row r="113" spans="1:14" hidden="1" outlineLevel="4" x14ac:dyDescent="0.2">
      <c r="A113" s="3" t="s">
        <v>0</v>
      </c>
      <c r="B113" s="11">
        <v>4.1170391799999996E-3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4" outlineLevel="3" collapsed="1" x14ac:dyDescent="0.2">
      <c r="A114" s="6" t="s">
        <v>19</v>
      </c>
      <c r="B114" s="11">
        <v>11.8180883656</v>
      </c>
      <c r="C114" s="11">
        <v>10.45245132</v>
      </c>
      <c r="D114" s="11">
        <v>9.5814137519999996</v>
      </c>
      <c r="E114" s="11">
        <v>8.7103761839999994</v>
      </c>
      <c r="F114" s="11">
        <v>7.839338616</v>
      </c>
      <c r="G114" s="11">
        <v>6.9683010479999998</v>
      </c>
      <c r="H114" s="11">
        <v>6.0972634799999996</v>
      </c>
      <c r="I114" s="11">
        <v>5.2262259120000003</v>
      </c>
      <c r="J114" s="11">
        <v>4.3551883440000001</v>
      </c>
      <c r="K114" s="11">
        <v>3.4841507759999999</v>
      </c>
      <c r="L114" s="11">
        <v>2.6131132080000001</v>
      </c>
      <c r="M114" s="11">
        <v>1.7420756399999999</v>
      </c>
    </row>
    <row r="115" spans="1:14" hidden="1" outlineLevel="4" x14ac:dyDescent="0.2">
      <c r="A115" s="3" t="s">
        <v>0</v>
      </c>
      <c r="B115" s="11">
        <v>11.8180883656</v>
      </c>
      <c r="C115" s="11">
        <v>10.45245132</v>
      </c>
      <c r="D115" s="11">
        <v>9.5814137519999996</v>
      </c>
      <c r="E115" s="11">
        <v>8.7103761839999994</v>
      </c>
      <c r="F115" s="11">
        <v>7.839338616</v>
      </c>
      <c r="G115" s="11">
        <v>6.9683010479999998</v>
      </c>
      <c r="H115" s="11">
        <v>6.0972634799999996</v>
      </c>
      <c r="I115" s="11">
        <v>5.2262259120000003</v>
      </c>
      <c r="J115" s="11">
        <v>4.3551883440000001</v>
      </c>
      <c r="K115" s="11">
        <v>3.4841507759999999</v>
      </c>
      <c r="L115" s="11">
        <v>2.6131132080000001</v>
      </c>
      <c r="M115" s="11">
        <v>1.7420756399999999</v>
      </c>
    </row>
    <row r="116" spans="1:14" hidden="1" outlineLevel="4" x14ac:dyDescent="0.2">
      <c r="A116" s="3" t="s">
        <v>4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4" outlineLevel="2" collapsed="1" x14ac:dyDescent="0.2">
      <c r="A117" s="17" t="s">
        <v>20</v>
      </c>
      <c r="B117" s="20">
        <v>19.069996522979999</v>
      </c>
      <c r="C117" s="20">
        <v>12.097744</v>
      </c>
      <c r="D117" s="20">
        <v>12.097744</v>
      </c>
      <c r="E117" s="20">
        <v>12.097744</v>
      </c>
      <c r="F117" s="20">
        <v>12.097744</v>
      </c>
      <c r="G117" s="20">
        <v>12.097744</v>
      </c>
      <c r="H117" s="20">
        <v>12.097744</v>
      </c>
      <c r="I117" s="20">
        <v>12.097744</v>
      </c>
      <c r="J117" s="20">
        <v>12.097744</v>
      </c>
      <c r="K117" s="20">
        <v>12.097744</v>
      </c>
      <c r="L117" s="20">
        <v>12.097744</v>
      </c>
      <c r="M117" s="20">
        <v>12.097744</v>
      </c>
    </row>
    <row r="118" spans="1:14" hidden="1" outlineLevel="3" x14ac:dyDescent="0.2">
      <c r="A118" s="6" t="s">
        <v>1</v>
      </c>
      <c r="B118" s="11">
        <v>0.13225252298000001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</row>
    <row r="119" spans="1:14" hidden="1" outlineLevel="4" x14ac:dyDescent="0.2">
      <c r="A119" s="3" t="s">
        <v>0</v>
      </c>
      <c r="B119" s="11">
        <v>0.13225252298000001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4" hidden="1" outlineLevel="3" x14ac:dyDescent="0.2">
      <c r="A120" s="6" t="s">
        <v>2</v>
      </c>
      <c r="B120" s="11">
        <v>18.937743999999999</v>
      </c>
      <c r="C120" s="11">
        <v>12.097744</v>
      </c>
      <c r="D120" s="11">
        <v>12.097744</v>
      </c>
      <c r="E120" s="11">
        <v>12.097744</v>
      </c>
      <c r="F120" s="11">
        <v>12.097744</v>
      </c>
      <c r="G120" s="11">
        <v>12.097744</v>
      </c>
      <c r="H120" s="11">
        <v>12.097744</v>
      </c>
      <c r="I120" s="11">
        <v>12.097744</v>
      </c>
      <c r="J120" s="11">
        <v>12.097744</v>
      </c>
      <c r="K120" s="11">
        <v>12.097744</v>
      </c>
      <c r="L120" s="11">
        <v>12.097744</v>
      </c>
      <c r="M120" s="11">
        <v>12.097744</v>
      </c>
    </row>
    <row r="121" spans="1:14" hidden="1" outlineLevel="4" x14ac:dyDescent="0.2">
      <c r="A121" s="3" t="s">
        <v>0</v>
      </c>
      <c r="B121" s="11">
        <v>18.937743999999999</v>
      </c>
      <c r="C121" s="11">
        <v>12.097744</v>
      </c>
      <c r="D121" s="11">
        <v>12.097744</v>
      </c>
      <c r="E121" s="11">
        <v>12.097744</v>
      </c>
      <c r="F121" s="11">
        <v>12.097744</v>
      </c>
      <c r="G121" s="11">
        <v>12.097744</v>
      </c>
      <c r="H121" s="11">
        <v>12.097744</v>
      </c>
      <c r="I121" s="11">
        <v>12.097744</v>
      </c>
      <c r="J121" s="11">
        <v>12.097744</v>
      </c>
      <c r="K121" s="11">
        <v>12.097744</v>
      </c>
      <c r="L121" s="11">
        <v>12.097744</v>
      </c>
      <c r="M121" s="11">
        <v>12.097744</v>
      </c>
    </row>
    <row r="122" spans="1:14" hidden="1" outlineLevel="4" x14ac:dyDescent="0.2">
      <c r="A122" s="3" t="s">
        <v>4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4" outlineLevel="1" x14ac:dyDescent="0.2">
      <c r="A123" s="15" t="s">
        <v>21</v>
      </c>
      <c r="B123" s="15">
        <v>49.563369823629998</v>
      </c>
      <c r="C123" s="15">
        <v>10.93468209433</v>
      </c>
      <c r="D123" s="15">
        <v>8.03620215802</v>
      </c>
      <c r="E123" s="15">
        <v>7.4568086679099999</v>
      </c>
      <c r="F123" s="15">
        <v>5.8732702520800002</v>
      </c>
      <c r="G123" s="15">
        <v>5.3324551162200002</v>
      </c>
      <c r="H123" s="15">
        <v>3.4080641320800003</v>
      </c>
      <c r="I123" s="15">
        <v>2.6492913335200003</v>
      </c>
      <c r="J123" s="15">
        <v>2.3071199170700001</v>
      </c>
      <c r="K123" s="15">
        <v>2.2806654468500001</v>
      </c>
      <c r="L123" s="15">
        <v>2.2621791788300003</v>
      </c>
      <c r="M123" s="15">
        <v>1.6541275587000002</v>
      </c>
    </row>
    <row r="124" spans="1:14" outlineLevel="2" x14ac:dyDescent="0.2">
      <c r="A124" s="19" t="s">
        <v>16</v>
      </c>
      <c r="B124" s="20">
        <v>2.5347190202499998</v>
      </c>
      <c r="C124" s="20">
        <v>2.1613163703699998</v>
      </c>
      <c r="D124" s="20">
        <v>1.91666020319</v>
      </c>
      <c r="E124" s="20">
        <v>1.8869607755600002</v>
      </c>
      <c r="F124" s="20">
        <v>1.8258428126000001</v>
      </c>
      <c r="G124" s="20">
        <v>1.8042676769599999</v>
      </c>
      <c r="H124" s="20">
        <v>0.13307669842</v>
      </c>
      <c r="I124" s="20">
        <v>0.12480459497</v>
      </c>
      <c r="J124" s="20">
        <v>0.11635564319</v>
      </c>
      <c r="K124" s="20">
        <v>0.10884853817000001</v>
      </c>
      <c r="L124" s="20">
        <v>0.10173069937</v>
      </c>
      <c r="M124" s="20">
        <v>9.4348537960000006E-2</v>
      </c>
    </row>
    <row r="125" spans="1:14" outlineLevel="3" collapsed="1" x14ac:dyDescent="0.2">
      <c r="A125" s="6" t="s">
        <v>17</v>
      </c>
      <c r="B125" s="21">
        <v>7.7683500099999997E-2</v>
      </c>
      <c r="C125" s="21">
        <v>8.235000009E-2</v>
      </c>
      <c r="D125" s="21">
        <v>8.235000009E-2</v>
      </c>
      <c r="E125" s="21">
        <v>8.235000009E-2</v>
      </c>
      <c r="F125" s="21">
        <v>8.235000009E-2</v>
      </c>
      <c r="G125" s="21">
        <v>8.235000009E-2</v>
      </c>
      <c r="H125" s="21">
        <v>8.2050000090000005E-2</v>
      </c>
      <c r="I125" s="21">
        <v>8.2050000090000005E-2</v>
      </c>
      <c r="J125" s="21">
        <v>8.2050000090000005E-2</v>
      </c>
      <c r="K125" s="21">
        <v>8.2050000090000005E-2</v>
      </c>
      <c r="L125" s="21">
        <v>8.2050000090000005E-2</v>
      </c>
      <c r="M125" s="21">
        <v>8.2050000090000005E-2</v>
      </c>
    </row>
    <row r="126" spans="1:14" hidden="1" outlineLevel="4" x14ac:dyDescent="0.2">
      <c r="A126" s="3" t="s">
        <v>3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2"/>
    </row>
    <row r="127" spans="1:14" hidden="1" outlineLevel="4" x14ac:dyDescent="0.2">
      <c r="A127" s="3" t="s">
        <v>5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2"/>
    </row>
    <row r="128" spans="1:14" hidden="1" outlineLevel="4" x14ac:dyDescent="0.2">
      <c r="A128" s="3" t="s">
        <v>0</v>
      </c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2"/>
    </row>
    <row r="129" spans="1:14" hidden="1" outlineLevel="4" x14ac:dyDescent="0.2">
      <c r="A129" s="3" t="s">
        <v>4</v>
      </c>
      <c r="B129" s="21">
        <v>7.7683500099999997E-2</v>
      </c>
      <c r="C129" s="21">
        <v>8.235000009E-2</v>
      </c>
      <c r="D129" s="21">
        <v>8.235000009E-2</v>
      </c>
      <c r="E129" s="21">
        <v>8.235000009E-2</v>
      </c>
      <c r="F129" s="21">
        <v>8.235000009E-2</v>
      </c>
      <c r="G129" s="21">
        <v>8.235000009E-2</v>
      </c>
      <c r="H129" s="21">
        <v>8.2050000090000005E-2</v>
      </c>
      <c r="I129" s="21">
        <v>8.2050000090000005E-2</v>
      </c>
      <c r="J129" s="21">
        <v>8.2050000090000005E-2</v>
      </c>
      <c r="K129" s="21">
        <v>8.2050000090000005E-2</v>
      </c>
      <c r="L129" s="21">
        <v>8.2050000090000005E-2</v>
      </c>
      <c r="M129" s="21">
        <v>8.2050000090000005E-2</v>
      </c>
      <c r="N129" s="22"/>
    </row>
    <row r="130" spans="1:14" outlineLevel="3" collapsed="1" x14ac:dyDescent="0.2">
      <c r="A130" s="6" t="s">
        <v>22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2"/>
    </row>
    <row r="131" spans="1:14" hidden="1" outlineLevel="4" x14ac:dyDescent="0.2">
      <c r="A131" s="3" t="s">
        <v>3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2"/>
    </row>
    <row r="132" spans="1:14" hidden="1" outlineLevel="4" x14ac:dyDescent="0.2">
      <c r="A132" s="3" t="s">
        <v>4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2"/>
    </row>
    <row r="133" spans="1:14" outlineLevel="3" collapsed="1" x14ac:dyDescent="0.2">
      <c r="A133" s="6" t="s">
        <v>23</v>
      </c>
      <c r="B133" s="21">
        <v>1.50613172E-2</v>
      </c>
      <c r="C133" s="21">
        <v>1.3555679480000001E-2</v>
      </c>
      <c r="D133" s="21">
        <v>1.26722268E-2</v>
      </c>
      <c r="E133" s="21">
        <v>1.180301234E-2</v>
      </c>
      <c r="F133" s="21">
        <v>1.093376203E-2</v>
      </c>
      <c r="G133" s="21">
        <v>1.007533974E-2</v>
      </c>
      <c r="H133" s="21">
        <v>9.1953678900000002E-3</v>
      </c>
      <c r="I133" s="21">
        <v>8.3261886399999992E-3</v>
      </c>
      <c r="J133" s="21">
        <v>7.4569741200000003E-3</v>
      </c>
      <c r="K133" s="21">
        <v>6.5950380599999999E-3</v>
      </c>
      <c r="L133" s="21">
        <v>5.7185792599999995E-3</v>
      </c>
      <c r="M133" s="21">
        <v>4.5271578699999995E-3</v>
      </c>
      <c r="N133" s="22"/>
    </row>
    <row r="134" spans="1:14" hidden="1" outlineLevel="4" x14ac:dyDescent="0.2">
      <c r="A134" s="3" t="s">
        <v>3</v>
      </c>
      <c r="B134" s="21">
        <v>1.156419438E-2</v>
      </c>
      <c r="C134" s="21">
        <v>1.15044732E-2</v>
      </c>
      <c r="D134" s="21">
        <v>1.073296296E-2</v>
      </c>
      <c r="E134" s="21">
        <v>9.9700138799999997E-3</v>
      </c>
      <c r="F134" s="21">
        <v>9.2070280800000005E-3</v>
      </c>
      <c r="G134" s="21">
        <v>8.4503584799999996E-3</v>
      </c>
      <c r="H134" s="21">
        <v>7.6811641200000003E-3</v>
      </c>
      <c r="I134" s="21">
        <v>6.9182499600000001E-3</v>
      </c>
      <c r="J134" s="21">
        <v>6.1553005200000004E-3</v>
      </c>
      <c r="K134" s="21">
        <v>5.3962815599999997E-3</v>
      </c>
      <c r="L134" s="21">
        <v>4.6294358399999996E-3</v>
      </c>
      <c r="M134" s="21">
        <v>3.5442795300000001E-3</v>
      </c>
      <c r="N134" s="22"/>
    </row>
    <row r="135" spans="1:14" hidden="1" outlineLevel="4" x14ac:dyDescent="0.2">
      <c r="A135" s="3" t="s">
        <v>5</v>
      </c>
      <c r="B135" s="21">
        <v>3.4971228199999998E-3</v>
      </c>
      <c r="C135" s="21">
        <v>2.05120628E-3</v>
      </c>
      <c r="D135" s="21">
        <v>1.93926384E-3</v>
      </c>
      <c r="E135" s="21">
        <v>1.8329984600000001E-3</v>
      </c>
      <c r="F135" s="21">
        <v>1.7267339499999999E-3</v>
      </c>
      <c r="G135" s="21">
        <v>1.62498126E-3</v>
      </c>
      <c r="H135" s="21">
        <v>1.5142037699999999E-3</v>
      </c>
      <c r="I135" s="21">
        <v>1.40793868E-3</v>
      </c>
      <c r="J135" s="21">
        <v>1.3016735999999999E-3</v>
      </c>
      <c r="K135" s="21">
        <v>1.1987565E-3</v>
      </c>
      <c r="L135" s="21">
        <v>1.0891434199999999E-3</v>
      </c>
      <c r="M135" s="21">
        <v>9.8287833999999991E-4</v>
      </c>
      <c r="N135" s="22"/>
    </row>
    <row r="136" spans="1:14" outlineLevel="3" collapsed="1" x14ac:dyDescent="0.2">
      <c r="A136" s="6" t="s">
        <v>24</v>
      </c>
      <c r="B136" s="21">
        <v>2.44197420295</v>
      </c>
      <c r="C136" s="21">
        <v>2.0654106907999998</v>
      </c>
      <c r="D136" s="21">
        <v>1.8216379762999999</v>
      </c>
      <c r="E136" s="21">
        <v>1.7928077631300001</v>
      </c>
      <c r="F136" s="21">
        <v>1.7325590504800001</v>
      </c>
      <c r="G136" s="21">
        <v>1.71184233713</v>
      </c>
      <c r="H136" s="21">
        <v>4.1831330440000002E-2</v>
      </c>
      <c r="I136" s="21">
        <v>3.4428406240000001E-2</v>
      </c>
      <c r="J136" s="21">
        <v>2.6848668979999997E-2</v>
      </c>
      <c r="K136" s="21">
        <v>2.0203500020000001E-2</v>
      </c>
      <c r="L136" s="21">
        <v>1.396212002E-2</v>
      </c>
      <c r="M136" s="21">
        <v>7.7713799999999996E-3</v>
      </c>
      <c r="N136" s="22"/>
    </row>
    <row r="137" spans="1:14" hidden="1" outlineLevel="4" x14ac:dyDescent="0.2">
      <c r="A137" s="3" t="s">
        <v>3</v>
      </c>
      <c r="B137" s="21">
        <v>0.61852863745999997</v>
      </c>
      <c r="C137" s="21">
        <v>0.24097579472</v>
      </c>
      <c r="D137" s="21">
        <v>3.4131270970000002E-2</v>
      </c>
      <c r="E137" s="21">
        <v>1.2937995359999999E-2</v>
      </c>
      <c r="F137" s="21">
        <v>9.8143887600000007E-3</v>
      </c>
      <c r="G137" s="21">
        <v>6.1311844800000003E-3</v>
      </c>
      <c r="H137" s="21">
        <v>3.0674304E-3</v>
      </c>
      <c r="I137" s="21">
        <v>1.8294462E-3</v>
      </c>
      <c r="J137" s="21">
        <v>4.5661896000000001E-4</v>
      </c>
      <c r="K137" s="21"/>
      <c r="L137" s="21"/>
      <c r="M137" s="21"/>
      <c r="N137" s="22"/>
    </row>
    <row r="138" spans="1:14" hidden="1" outlineLevel="4" x14ac:dyDescent="0.2">
      <c r="A138" s="3" t="s">
        <v>4</v>
      </c>
      <c r="B138" s="21">
        <v>0.25958756346</v>
      </c>
      <c r="C138" s="21">
        <v>0.16378068346999999</v>
      </c>
      <c r="D138" s="21">
        <v>0.13256091463</v>
      </c>
      <c r="E138" s="21">
        <v>0.12206976611000001</v>
      </c>
      <c r="F138" s="21">
        <v>6.4944660060000006E-2</v>
      </c>
      <c r="G138" s="21">
        <v>4.505694004E-2</v>
      </c>
      <c r="H138" s="21">
        <v>3.876390004E-2</v>
      </c>
      <c r="I138" s="21">
        <v>3.259896004E-2</v>
      </c>
      <c r="J138" s="21">
        <v>2.6392050019999998E-2</v>
      </c>
      <c r="K138" s="21">
        <v>2.0203500020000001E-2</v>
      </c>
      <c r="L138" s="21">
        <v>1.396212002E-2</v>
      </c>
      <c r="M138" s="21">
        <v>7.7713799999999996E-3</v>
      </c>
      <c r="N138" s="22"/>
    </row>
    <row r="139" spans="1:14" hidden="1" outlineLevel="4" x14ac:dyDescent="0.2">
      <c r="A139" s="3" t="s">
        <v>6</v>
      </c>
      <c r="B139" s="21">
        <v>1.5638580020299999</v>
      </c>
      <c r="C139" s="21">
        <v>1.6606542126099999</v>
      </c>
      <c r="D139" s="21">
        <v>1.6549457907</v>
      </c>
      <c r="E139" s="21">
        <v>1.6578000016600001</v>
      </c>
      <c r="F139" s="21">
        <v>1.6578000016600001</v>
      </c>
      <c r="G139" s="21">
        <v>1.6606542126099999</v>
      </c>
      <c r="H139" s="21"/>
      <c r="I139" s="21"/>
      <c r="J139" s="21"/>
      <c r="K139" s="21"/>
      <c r="L139" s="21"/>
      <c r="M139" s="21"/>
      <c r="N139" s="22"/>
    </row>
    <row r="140" spans="1:14" outlineLevel="2" x14ac:dyDescent="0.2">
      <c r="A140" s="17" t="s">
        <v>20</v>
      </c>
      <c r="B140" s="20">
        <v>47.028650803379996</v>
      </c>
      <c r="C140" s="20">
        <v>8.7733657239599996</v>
      </c>
      <c r="D140" s="20">
        <v>6.1195419548299999</v>
      </c>
      <c r="E140" s="20">
        <v>5.5698478923499994</v>
      </c>
      <c r="F140" s="20">
        <v>4.0474274394799998</v>
      </c>
      <c r="G140" s="20">
        <v>3.5281874392600003</v>
      </c>
      <c r="H140" s="20">
        <v>3.2749874336600002</v>
      </c>
      <c r="I140" s="20">
        <v>2.5244867385500003</v>
      </c>
      <c r="J140" s="20">
        <v>2.1907642738800002</v>
      </c>
      <c r="K140" s="20">
        <v>2.1718169086799999</v>
      </c>
      <c r="L140" s="20">
        <v>2.1604484794600003</v>
      </c>
      <c r="M140" s="20">
        <v>1.5597790207400002</v>
      </c>
    </row>
    <row r="141" spans="1:14" outlineLevel="3" collapsed="1" x14ac:dyDescent="0.2">
      <c r="A141" s="6" t="s">
        <v>22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</row>
    <row r="142" spans="1:14" hidden="1" outlineLevel="4" x14ac:dyDescent="0.2">
      <c r="A142" s="3" t="s">
        <v>3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4" hidden="1" outlineLevel="4" x14ac:dyDescent="0.2">
      <c r="A143" s="3" t="s">
        <v>4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4" outlineLevel="3" collapsed="1" x14ac:dyDescent="0.2">
      <c r="A144" s="6" t="s">
        <v>23</v>
      </c>
      <c r="B144" s="11">
        <v>2.1202902021400001</v>
      </c>
      <c r="C144" s="11">
        <v>1.3792671845200002</v>
      </c>
      <c r="D144" s="11">
        <v>1.3792671845200002</v>
      </c>
      <c r="E144" s="11">
        <v>1.3792671845200002</v>
      </c>
      <c r="F144" s="11">
        <v>1.3792671845200002</v>
      </c>
      <c r="G144" s="11">
        <v>1.3792671845200002</v>
      </c>
      <c r="H144" s="11">
        <v>1.3792671845200002</v>
      </c>
      <c r="I144" s="11">
        <v>1.3792671845200002</v>
      </c>
      <c r="J144" s="11">
        <v>1.37926718524</v>
      </c>
      <c r="K144" s="11">
        <v>1.37926718524</v>
      </c>
      <c r="L144" s="11">
        <v>1.37926718524</v>
      </c>
      <c r="M144" s="11">
        <v>1.3528824689400001</v>
      </c>
    </row>
    <row r="145" spans="1:13" hidden="1" outlineLevel="4" x14ac:dyDescent="0.2">
      <c r="A145" s="3" t="s">
        <v>3</v>
      </c>
      <c r="B145" s="11">
        <v>0.29867499528000002</v>
      </c>
      <c r="C145" s="11">
        <v>0.31661660264000002</v>
      </c>
      <c r="D145" s="11">
        <v>0.31661660264000002</v>
      </c>
      <c r="E145" s="11">
        <v>0.31661660264000002</v>
      </c>
      <c r="F145" s="11">
        <v>0.31661660264000002</v>
      </c>
      <c r="G145" s="11">
        <v>0.31661660264000002</v>
      </c>
      <c r="H145" s="11">
        <v>0.31661660264000002</v>
      </c>
      <c r="I145" s="11">
        <v>0.31661660264000002</v>
      </c>
      <c r="J145" s="11">
        <v>0.31661660336000003</v>
      </c>
      <c r="K145" s="11">
        <v>0.31661660336000003</v>
      </c>
      <c r="L145" s="11">
        <v>0.31661660336000003</v>
      </c>
      <c r="M145" s="11">
        <v>0.29023188706000003</v>
      </c>
    </row>
    <row r="146" spans="1:13" hidden="1" outlineLevel="4" x14ac:dyDescent="0.2">
      <c r="A146" s="3" t="s">
        <v>7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idden="1" outlineLevel="4" x14ac:dyDescent="0.2">
      <c r="A147" s="3" t="s">
        <v>5</v>
      </c>
      <c r="B147" s="11">
        <v>1.82161520686</v>
      </c>
      <c r="C147" s="11">
        <v>1.0626505818800001</v>
      </c>
      <c r="D147" s="11">
        <v>1.0626505818800001</v>
      </c>
      <c r="E147" s="11">
        <v>1.0626505818800001</v>
      </c>
      <c r="F147" s="11">
        <v>1.0626505818800001</v>
      </c>
      <c r="G147" s="11">
        <v>1.0626505818800001</v>
      </c>
      <c r="H147" s="11">
        <v>1.0626505818800001</v>
      </c>
      <c r="I147" s="11">
        <v>1.0626505818800001</v>
      </c>
      <c r="J147" s="11">
        <v>1.0626505818800001</v>
      </c>
      <c r="K147" s="11">
        <v>1.0626505818800001</v>
      </c>
      <c r="L147" s="11">
        <v>1.0626505818800001</v>
      </c>
      <c r="M147" s="11">
        <v>1.0626505818800001</v>
      </c>
    </row>
    <row r="148" spans="1:13" outlineLevel="3" collapsed="1" x14ac:dyDescent="0.2">
      <c r="A148" s="6" t="s">
        <v>24</v>
      </c>
      <c r="B148" s="11">
        <v>44.908360601239998</v>
      </c>
      <c r="C148" s="11">
        <v>7.3940985394399998</v>
      </c>
      <c r="D148" s="11">
        <v>4.7402747703100001</v>
      </c>
      <c r="E148" s="11">
        <v>4.1905807078299997</v>
      </c>
      <c r="F148" s="11">
        <v>2.6681602549600001</v>
      </c>
      <c r="G148" s="11">
        <v>2.1489202547400001</v>
      </c>
      <c r="H148" s="11">
        <v>1.89572024914</v>
      </c>
      <c r="I148" s="11">
        <v>1.1452195540300001</v>
      </c>
      <c r="J148" s="11">
        <v>0.81149708864000003</v>
      </c>
      <c r="K148" s="11">
        <v>0.79254972343999996</v>
      </c>
      <c r="L148" s="11">
        <v>0.78118129422000004</v>
      </c>
      <c r="M148" s="11">
        <v>0.20689655179999999</v>
      </c>
    </row>
    <row r="149" spans="1:13" hidden="1" outlineLevel="4" x14ac:dyDescent="0.2">
      <c r="A149" s="3" t="s">
        <v>3</v>
      </c>
      <c r="B149" s="11">
        <v>41.931032137659997</v>
      </c>
      <c r="C149" s="11">
        <v>4.2379199570799999</v>
      </c>
      <c r="D149" s="11">
        <v>1.7870179881599999</v>
      </c>
      <c r="E149" s="11">
        <v>1.7870179885199999</v>
      </c>
      <c r="F149" s="11">
        <v>1.67097798816</v>
      </c>
      <c r="G149" s="11">
        <v>1.63173798812</v>
      </c>
      <c r="H149" s="11">
        <v>1.3785379822199999</v>
      </c>
      <c r="I149" s="11">
        <v>0.62803728710999995</v>
      </c>
      <c r="J149" s="11">
        <v>0.60460053684000004</v>
      </c>
      <c r="K149" s="11">
        <v>0.58565317163999997</v>
      </c>
      <c r="L149" s="11">
        <v>0.57428474242000005</v>
      </c>
      <c r="M149" s="11"/>
    </row>
    <row r="150" spans="1:13" hidden="1" outlineLevel="4" x14ac:dyDescent="0.2">
      <c r="A150" s="3" t="s">
        <v>4</v>
      </c>
      <c r="B150" s="11">
        <v>2.9773284635800001</v>
      </c>
      <c r="C150" s="11">
        <v>3.1561785823599999</v>
      </c>
      <c r="D150" s="11">
        <v>2.95325678215</v>
      </c>
      <c r="E150" s="11">
        <v>2.40356271931</v>
      </c>
      <c r="F150" s="11">
        <v>0.99718226679999999</v>
      </c>
      <c r="G150" s="11">
        <v>0.51718226662</v>
      </c>
      <c r="H150" s="11">
        <v>0.51718226692000002</v>
      </c>
      <c r="I150" s="11">
        <v>0.51718226692000002</v>
      </c>
      <c r="J150" s="11">
        <v>0.20689655179999999</v>
      </c>
      <c r="K150" s="11">
        <v>0.20689655179999999</v>
      </c>
      <c r="L150" s="11">
        <v>0.20689655179999999</v>
      </c>
      <c r="M150" s="11">
        <v>0.20689655179999999</v>
      </c>
    </row>
    <row r="151" spans="1:13" hidden="1" outlineLevel="4" x14ac:dyDescent="0.2">
      <c r="A151" s="3" t="s">
        <v>6</v>
      </c>
      <c r="B151" s="11">
        <v>30.091330343869998</v>
      </c>
      <c r="C151" s="11">
        <v>47.149442054120001</v>
      </c>
      <c r="D151" s="11">
        <v>24.857698731429998</v>
      </c>
      <c r="E151" s="11"/>
      <c r="F151" s="11"/>
      <c r="G151" s="11"/>
      <c r="H151" s="11"/>
      <c r="I151" s="11"/>
      <c r="J151" s="11"/>
      <c r="K151" s="11"/>
      <c r="L151" s="11"/>
      <c r="M151" s="11"/>
    </row>
  </sheetData>
  <mergeCells count="3">
    <mergeCell ref="A1:M1"/>
    <mergeCell ref="J3:K3"/>
    <mergeCell ref="A54:F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2021-2046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Алла Данильчук</cp:lastModifiedBy>
  <dcterms:created xsi:type="dcterms:W3CDTF">2021-06-01T11:18:00Z</dcterms:created>
  <dcterms:modified xsi:type="dcterms:W3CDTF">2021-07-05T07:18:41Z</dcterms:modified>
</cp:coreProperties>
</file>