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danylchuk\Documents\"/>
    </mc:Choice>
  </mc:AlternateContent>
  <bookViews>
    <workbookView xWindow="0" yWindow="0" windowWidth="18760" windowHeight="6780"/>
  </bookViews>
  <sheets>
    <sheet name="Sheet1" sheetId="1" r:id="rId1"/>
  </sheets>
  <definedNames>
    <definedName name="_xlnm.Print_Area" localSheetId="0">Sheet1!$A$2:$I$9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 l="1"/>
  <c r="H11" i="1"/>
  <c r="G11" i="1" s="1"/>
  <c r="H10" i="1"/>
  <c r="H9" i="1"/>
  <c r="H8" i="1" l="1"/>
  <c r="G8" i="1"/>
</calcChain>
</file>

<file path=xl/sharedStrings.xml><?xml version="1.0" encoding="utf-8"?>
<sst xmlns="http://schemas.openxmlformats.org/spreadsheetml/2006/main" count="28" uniqueCount="28">
  <si>
    <t>Federal Financing Bank</t>
  </si>
  <si>
    <t>USD</t>
  </si>
  <si>
    <t>Х</t>
  </si>
  <si>
    <t>units</t>
  </si>
  <si>
    <t>Creditor</t>
  </si>
  <si>
    <t>Resolution of the Cabinet of Ministers of Ukraine No. 1388 dated December 6, 2024, "On Approval of the Key Terms for the Transaction Involving Contingent Liabilities Resulting in a Loan to the State from the Federal Financing Bank"</t>
  </si>
  <si>
    <t>Legal document authorizing the transaction</t>
  </si>
  <si>
    <t>Transaction</t>
  </si>
  <si>
    <t>Certificate Purchase Agreement between Ukraine, Represented by the Minister of Finance as Borrower, the Federal Financing Bank, and the United States Agency for International Development (USAID), and a Loan Guarantee and Repayment Agreement Between Ukraine, Represented by the Minister of Finance as Borrower, and USAID.
Issuance by Ukraine, Represented by the Minister of Finance as Borrower, of a Certificate of Indebtedness.</t>
  </si>
  <si>
    <t>Date of transaction</t>
  </si>
  <si>
    <t>Loan Currency</t>
  </si>
  <si>
    <t xml:space="preserve">Amount of Contingent Liabilities
</t>
  </si>
  <si>
    <t>in currency of a loan</t>
  </si>
  <si>
    <t>in USD</t>
  </si>
  <si>
    <t>in UAH</t>
  </si>
  <si>
    <t>Notes</t>
  </si>
  <si>
    <t>Guarantee of the United States Agency for International Development (USAID)</t>
  </si>
  <si>
    <t xml:space="preserve">Contingent Liabilities </t>
  </si>
  <si>
    <r>
      <t xml:space="preserve">
Information on Transactions Involving Contingent Liabilities Provided for in Paragraph 35</t>
    </r>
    <r>
      <rPr>
        <b/>
        <vertAlign val="superscript"/>
        <sz val="12"/>
        <rFont val="Times New Roman"/>
        <family val="1"/>
        <charset val="204"/>
      </rPr>
      <t xml:space="preserve">1 </t>
    </r>
    <r>
      <rPr>
        <b/>
        <sz val="12"/>
        <rFont val="Times New Roman"/>
        <family val="1"/>
        <charset val="204"/>
      </rPr>
      <t xml:space="preserve">of the Final and Transitional Provisions of the Budget Code of Ukraine, Within Agreements with the European Union, Foreign States, Financial Institutions, and International Financial Organizations, to Be Repaid from Sources Other than the State Budget of Ukraine, Including Revenues from Frozen Assets of the Russian Federation </t>
    </r>
  </si>
  <si>
    <t>Government of the United Kingdom of Great Britain and Northern Ireland</t>
  </si>
  <si>
    <t>GBP</t>
  </si>
  <si>
    <t>CAD</t>
  </si>
  <si>
    <t>Government of Canada</t>
  </si>
  <si>
    <t>Resolution of the Cabinet of Ministers of Ukraine No. 182 dated February 21,2025  “On Approval of the Key Terms and Conditions of the Transaction Involving Contingent Liabilities Resulting in a Loan to the State from Canada”</t>
  </si>
  <si>
    <t>Conclusion of the Loan Agreement "Loan Financing for Ukraine Provided by the Commissioners of His Majesty's Treasury"</t>
  </si>
  <si>
    <t>Resolution of the Cabinet of Ministers of Ukraine No.164 dated February 14, 2025  “On Approval of the Key Terms and Conditions of the Transaction Involving Contingent Liabilities Resulting in a Loan to the State from the Commissioners of His Majesty's Tresuary of the Government of the United Kingdom of Great Britain and Northern Ireland”</t>
  </si>
  <si>
    <t>Conclusion of a Term Loan Agreement between Ukraine, represented by the Minister of Finance of Ukraine, and His Majesty the King, represented by the Minister of Finance, on behalf of Canada</t>
  </si>
  <si>
    <t>as of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</si>
</sst>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р_._-;\-* #,##0.00_р_._-;_-* &quot;-&quot;??_р_._-;_-@_-"/>
    <numFmt numFmtId="165" formatCode="_-* #,##0.00\ _₴_-;\-* #,##0.00\ _₴_-;_-* &quot;-&quot;??\ _₴_-;_-@_-"/>
  </numFmts>
  <fonts count="16" x14ac:knownFonts="1">
    <font>
      <sz val="10"/>
      <name val="Arial Cyr"/>
      <family val="2"/>
      <charset val="204"/>
    </font>
    <font>
      <sz val="10"/>
      <name val="Arial"/>
      <family val="2"/>
    </font>
    <font>
      <sz val="11"/>
      <color indexed="17"/>
      <name val="Calibri"/>
      <family val="2"/>
      <charset val="204"/>
    </font>
    <font>
      <b/>
      <sz val="11"/>
      <color indexed="63"/>
      <name val="Calibri"/>
      <family val="2"/>
      <charset val="204"/>
    </font>
    <font>
      <sz val="11"/>
      <color indexed="60"/>
      <name val="Calibri"/>
      <family val="2"/>
      <charset val="204"/>
    </font>
    <font>
      <sz val="10"/>
      <color indexed="10"/>
      <name val="Arial Cyr"/>
      <family val="2"/>
      <charset val="204"/>
    </font>
    <font>
      <sz val="12"/>
      <name val="Times New Roman"/>
      <family val="1"/>
      <charset val="204"/>
    </font>
    <font>
      <sz val="10"/>
      <name val="Times New Roman"/>
      <family val="1"/>
      <charset val="204"/>
    </font>
    <font>
      <b/>
      <sz val="10"/>
      <name val="Times New Roman"/>
      <family val="1"/>
      <charset val="204"/>
    </font>
    <font>
      <sz val="8"/>
      <name val="Arial Cyr"/>
      <family val="2"/>
      <charset val="204"/>
    </font>
    <font>
      <sz val="10"/>
      <name val="Arial Cyr"/>
      <family val="2"/>
      <charset val="204"/>
    </font>
    <font>
      <b/>
      <sz val="12"/>
      <name val="Times New Roman"/>
      <family val="1"/>
      <charset val="204"/>
    </font>
    <font>
      <b/>
      <sz val="10"/>
      <color indexed="10"/>
      <name val="Arial Cyr"/>
      <family val="2"/>
      <charset val="204"/>
    </font>
    <font>
      <b/>
      <vertAlign val="superscript"/>
      <sz val="12"/>
      <name val="Times New Roman"/>
      <family val="1"/>
      <charset val="204"/>
    </font>
    <font>
      <b/>
      <sz val="10"/>
      <color theme="0"/>
      <name val="Times New Roman"/>
      <family val="1"/>
      <charset val="204"/>
    </font>
    <font>
      <sz val="10"/>
      <color theme="0"/>
      <name val="Times New Roman"/>
      <family val="1"/>
      <charset val="204"/>
    </font>
  </fonts>
  <fills count="6">
    <fill>
      <patternFill patternType="none"/>
    </fill>
    <fill>
      <patternFill patternType="gray125"/>
    </fill>
    <fill>
      <patternFill patternType="solid">
        <fgColor indexed="42"/>
        <bgColor indexed="27"/>
      </patternFill>
    </fill>
    <fill>
      <patternFill patternType="solid">
        <fgColor indexed="9"/>
        <bgColor indexed="26"/>
      </patternFill>
    </fill>
    <fill>
      <patternFill patternType="solid">
        <fgColor indexed="43"/>
        <bgColor indexed="26"/>
      </patternFill>
    </fill>
    <fill>
      <patternFill patternType="solid">
        <fgColor theme="4" tint="-0.249977111117893"/>
        <bgColor indexed="64"/>
      </patternFill>
    </fill>
  </fills>
  <borders count="8">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2" borderId="0" applyNumberFormat="0" applyBorder="0" applyAlignment="0" applyProtection="0"/>
    <xf numFmtId="0" fontId="10" fillId="0" borderId="0"/>
    <xf numFmtId="0" fontId="3" fillId="3" borderId="1" applyNumberFormat="0" applyAlignment="0" applyProtection="0"/>
    <xf numFmtId="0" fontId="4" fillId="4" borderId="0" applyNumberFormat="0" applyBorder="0" applyAlignment="0" applyProtection="0"/>
    <xf numFmtId="164" fontId="1" fillId="0" borderId="0" applyFill="0" applyBorder="0" applyAlignment="0" applyProtection="0"/>
  </cellStyleXfs>
  <cellXfs count="28">
    <xf numFmtId="0" fontId="0" fillId="0" borderId="0" xfId="0"/>
    <xf numFmtId="0" fontId="5" fillId="0" borderId="0" xfId="0" applyFont="1"/>
    <xf numFmtId="0" fontId="7" fillId="0" borderId="0" xfId="0" applyFont="1" applyAlignment="1">
      <alignment horizontal="left"/>
    </xf>
    <xf numFmtId="0" fontId="7" fillId="0" borderId="0" xfId="0" applyFont="1"/>
    <xf numFmtId="0" fontId="6" fillId="0" borderId="0" xfId="0" applyFont="1" applyAlignment="1">
      <alignment horizontal="left"/>
    </xf>
    <xf numFmtId="0" fontId="7" fillId="0" borderId="2" xfId="0" applyFont="1" applyBorder="1" applyAlignment="1">
      <alignment horizontal="left" vertical="center" wrapText="1"/>
    </xf>
    <xf numFmtId="0" fontId="8" fillId="0" borderId="2" xfId="0" applyFont="1" applyBorder="1" applyAlignment="1">
      <alignment horizontal="center" vertical="center" wrapText="1"/>
    </xf>
    <xf numFmtId="0" fontId="12" fillId="0" borderId="0" xfId="0" applyFont="1"/>
    <xf numFmtId="0" fontId="14" fillId="5" borderId="2" xfId="0" applyFont="1" applyFill="1" applyBorder="1" applyAlignment="1">
      <alignment horizontal="center" vertical="center" wrapText="1"/>
    </xf>
    <xf numFmtId="14" fontId="7" fillId="0" borderId="2" xfId="0" applyNumberFormat="1" applyFont="1" applyBorder="1" applyAlignment="1">
      <alignment horizontal="left" vertical="center" wrapText="1" indent="2"/>
    </xf>
    <xf numFmtId="0" fontId="7" fillId="0" borderId="2" xfId="0" applyFont="1" applyBorder="1" applyAlignment="1">
      <alignment horizontal="center" vertical="center" wrapText="1"/>
    </xf>
    <xf numFmtId="0" fontId="7" fillId="0" borderId="0" xfId="0" applyFont="1" applyAlignment="1">
      <alignment horizontal="right" vertical="center" wrapText="1"/>
    </xf>
    <xf numFmtId="0" fontId="15" fillId="5" borderId="2" xfId="0" applyFont="1" applyFill="1" applyBorder="1" applyAlignment="1">
      <alignment horizontal="center" vertical="center" wrapText="1"/>
    </xf>
    <xf numFmtId="164" fontId="14" fillId="5" borderId="2" xfId="0" applyNumberFormat="1" applyFont="1" applyFill="1" applyBorder="1" applyAlignment="1">
      <alignment horizontal="center" vertical="center" wrapText="1"/>
    </xf>
    <xf numFmtId="164" fontId="7" fillId="0" borderId="2" xfId="5" applyFont="1" applyFill="1" applyBorder="1" applyAlignment="1">
      <alignment horizontal="left" vertical="center" wrapText="1"/>
    </xf>
    <xf numFmtId="0" fontId="8" fillId="0" borderId="3" xfId="0" applyFont="1" applyBorder="1" applyAlignment="1">
      <alignment horizontal="center" vertical="center" wrapText="1"/>
    </xf>
    <xf numFmtId="0" fontId="7" fillId="0" borderId="3" xfId="0" applyFont="1" applyBorder="1" applyAlignment="1">
      <alignment horizontal="center" vertical="center" wrapText="1"/>
    </xf>
    <xf numFmtId="165" fontId="5" fillId="0" borderId="0" xfId="0" applyNumberFormat="1" applyFont="1"/>
    <xf numFmtId="0" fontId="11" fillId="0" borderId="0" xfId="0" applyFont="1" applyAlignment="1">
      <alignment horizontal="center"/>
    </xf>
    <xf numFmtId="49" fontId="11" fillId="0" borderId="0" xfId="0" applyNumberFormat="1" applyFont="1" applyAlignment="1">
      <alignment horizont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5" borderId="4" xfId="0" applyFont="1" applyFill="1" applyBorder="1" applyAlignment="1">
      <alignment horizontal="left" wrapText="1"/>
    </xf>
    <xf numFmtId="0" fontId="14" fillId="5" borderId="5" xfId="0" applyFont="1" applyFill="1" applyBorder="1" applyAlignment="1">
      <alignment horizontal="left" wrapText="1"/>
    </xf>
    <xf numFmtId="0" fontId="14" fillId="5" borderId="6" xfId="0" applyFont="1" applyFill="1" applyBorder="1" applyAlignment="1">
      <alignment horizontal="left"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cellXfs>
  <cellStyles count="6">
    <cellStyle name="Добре" xfId="1"/>
    <cellStyle name="Звичайний" xfId="0" builtinId="0"/>
    <cellStyle name="Обычный_DOD12" xfId="2"/>
    <cellStyle name="Результат 1" xfId="3"/>
    <cellStyle name="Середній" xfId="4"/>
    <cellStyle name="Фінансовий"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tabSelected="1" workbookViewId="0">
      <selection activeCell="H11" sqref="H11"/>
    </sheetView>
  </sheetViews>
  <sheetFormatPr defaultColWidth="9.1796875" defaultRowHeight="12.5" x14ac:dyDescent="0.25"/>
  <cols>
    <col min="1" max="2" width="22.453125" style="1" customWidth="1"/>
    <col min="3" max="3" width="70.453125" style="1" customWidth="1"/>
    <col min="4" max="4" width="14.6328125" style="1" customWidth="1"/>
    <col min="5" max="5" width="14.81640625" style="1" customWidth="1"/>
    <col min="6" max="6" width="16.36328125" style="1" customWidth="1"/>
    <col min="7" max="7" width="20.6328125" style="1" bestFit="1" customWidth="1"/>
    <col min="8" max="8" width="18.6328125" style="1" bestFit="1" customWidth="1"/>
    <col min="9" max="9" width="21.6328125" style="1" customWidth="1"/>
    <col min="10" max="10" width="59" style="1" customWidth="1"/>
    <col min="11" max="16384" width="9.1796875" style="1"/>
  </cols>
  <sheetData>
    <row r="1" spans="1:14" ht="15.5" x14ac:dyDescent="0.35">
      <c r="I1" s="4"/>
    </row>
    <row r="2" spans="1:14" ht="54" customHeight="1" x14ac:dyDescent="0.3">
      <c r="A2" s="19" t="s">
        <v>18</v>
      </c>
      <c r="B2" s="19"/>
      <c r="C2" s="19"/>
      <c r="D2" s="19"/>
      <c r="E2" s="19"/>
      <c r="F2" s="19"/>
      <c r="G2" s="19"/>
      <c r="H2" s="19"/>
      <c r="I2" s="19"/>
    </row>
    <row r="3" spans="1:14" ht="15" x14ac:dyDescent="0.3">
      <c r="A3" s="18" t="s">
        <v>27</v>
      </c>
      <c r="B3" s="18"/>
      <c r="C3" s="18"/>
      <c r="D3" s="18"/>
      <c r="E3" s="18"/>
      <c r="F3" s="18"/>
      <c r="G3" s="18"/>
      <c r="H3" s="18"/>
      <c r="I3" s="18"/>
    </row>
    <row r="4" spans="1:14" ht="13" x14ac:dyDescent="0.3">
      <c r="A4" s="2"/>
      <c r="B4" s="2"/>
      <c r="C4" s="3"/>
      <c r="D4" s="3"/>
      <c r="E4" s="3"/>
      <c r="F4" s="3"/>
      <c r="G4" s="3"/>
      <c r="H4" s="3"/>
      <c r="I4" s="3"/>
    </row>
    <row r="5" spans="1:14" ht="13" x14ac:dyDescent="0.3">
      <c r="A5" s="2"/>
      <c r="B5" s="2"/>
      <c r="C5" s="3"/>
      <c r="D5" s="3"/>
      <c r="E5" s="3"/>
      <c r="F5" s="3"/>
      <c r="G5" s="3"/>
      <c r="H5" s="3"/>
      <c r="I5" s="11" t="s">
        <v>3</v>
      </c>
    </row>
    <row r="6" spans="1:14" ht="27" customHeight="1" x14ac:dyDescent="0.25">
      <c r="A6" s="26" t="s">
        <v>4</v>
      </c>
      <c r="B6" s="26" t="s">
        <v>6</v>
      </c>
      <c r="C6" s="26" t="s">
        <v>7</v>
      </c>
      <c r="D6" s="26" t="s">
        <v>9</v>
      </c>
      <c r="E6" s="26" t="s">
        <v>10</v>
      </c>
      <c r="F6" s="20" t="s">
        <v>11</v>
      </c>
      <c r="G6" s="21"/>
      <c r="H6" s="22"/>
      <c r="I6" s="6" t="s">
        <v>15</v>
      </c>
    </row>
    <row r="7" spans="1:14" ht="26" x14ac:dyDescent="0.25">
      <c r="A7" s="27"/>
      <c r="B7" s="27"/>
      <c r="C7" s="27"/>
      <c r="D7" s="27"/>
      <c r="E7" s="27"/>
      <c r="F7" s="6" t="s">
        <v>12</v>
      </c>
      <c r="G7" s="6" t="s">
        <v>13</v>
      </c>
      <c r="H7" s="6" t="s">
        <v>14</v>
      </c>
      <c r="I7" s="6"/>
    </row>
    <row r="8" spans="1:14" s="7" customFormat="1" ht="17.25" customHeight="1" x14ac:dyDescent="0.3">
      <c r="A8" s="23" t="s">
        <v>17</v>
      </c>
      <c r="B8" s="24"/>
      <c r="C8" s="24"/>
      <c r="D8" s="24"/>
      <c r="E8" s="25"/>
      <c r="F8" s="12" t="s">
        <v>2</v>
      </c>
      <c r="G8" s="13">
        <f>G9+G10+G11</f>
        <v>25584745476.317787</v>
      </c>
      <c r="H8" s="13">
        <f>H9+H10+H11</f>
        <v>1065371827904.8014</v>
      </c>
      <c r="I8" s="8"/>
    </row>
    <row r="9" spans="1:14" ht="130" x14ac:dyDescent="0.25">
      <c r="A9" s="15" t="s">
        <v>0</v>
      </c>
      <c r="B9" s="16" t="s">
        <v>5</v>
      </c>
      <c r="C9" s="5" t="s">
        <v>8</v>
      </c>
      <c r="D9" s="9">
        <v>45635</v>
      </c>
      <c r="E9" s="10" t="s">
        <v>1</v>
      </c>
      <c r="F9" s="14">
        <v>20000000000</v>
      </c>
      <c r="G9" s="14">
        <v>20000000000</v>
      </c>
      <c r="H9" s="14">
        <f>G9*41.6409</f>
        <v>832818000000</v>
      </c>
      <c r="I9" s="5" t="s">
        <v>16</v>
      </c>
    </row>
    <row r="10" spans="1:14" ht="182" x14ac:dyDescent="0.25">
      <c r="A10" s="6" t="s">
        <v>19</v>
      </c>
      <c r="B10" s="5" t="s">
        <v>25</v>
      </c>
      <c r="C10" s="5" t="s">
        <v>24</v>
      </c>
      <c r="D10" s="9">
        <v>45717</v>
      </c>
      <c r="E10" s="10" t="s">
        <v>20</v>
      </c>
      <c r="F10" s="14">
        <v>1505333334</v>
      </c>
      <c r="G10" s="14">
        <f>H10/41.6409</f>
        <v>2067876244.3847611</v>
      </c>
      <c r="H10" s="14">
        <f>F10*57.2021</f>
        <v>86108227904.801407</v>
      </c>
      <c r="I10" s="14"/>
      <c r="L10" s="17"/>
      <c r="N10" s="17"/>
    </row>
    <row r="11" spans="1:14" ht="130" customHeight="1" x14ac:dyDescent="0.25">
      <c r="A11" s="6" t="s">
        <v>22</v>
      </c>
      <c r="B11" s="5" t="s">
        <v>23</v>
      </c>
      <c r="C11" s="5" t="s">
        <v>26</v>
      </c>
      <c r="D11" s="9">
        <v>45721</v>
      </c>
      <c r="E11" s="10" t="s">
        <v>21</v>
      </c>
      <c r="F11" s="14">
        <v>4800000000</v>
      </c>
      <c r="G11" s="14">
        <f>H11/41.6409</f>
        <v>3516869231.9330273</v>
      </c>
      <c r="H11" s="14">
        <f>F11*30.5095</f>
        <v>146445600000</v>
      </c>
      <c r="I11" s="14"/>
      <c r="L11" s="17"/>
      <c r="N11" s="17"/>
    </row>
    <row r="13" spans="1:14" x14ac:dyDescent="0.25">
      <c r="J13"/>
    </row>
    <row r="14" spans="1:14" x14ac:dyDescent="0.25">
      <c r="J14"/>
    </row>
    <row r="15" spans="1:14" x14ac:dyDescent="0.25">
      <c r="J15"/>
    </row>
  </sheetData>
  <sheetProtection selectLockedCells="1" selectUnlockedCells="1"/>
  <mergeCells count="9">
    <mergeCell ref="A3:I3"/>
    <mergeCell ref="A2:I2"/>
    <mergeCell ref="F6:H6"/>
    <mergeCell ref="A8:E8"/>
    <mergeCell ref="A6:A7"/>
    <mergeCell ref="C6:C7"/>
    <mergeCell ref="D6:D7"/>
    <mergeCell ref="E6:E7"/>
    <mergeCell ref="B6:B7"/>
  </mergeCells>
  <phoneticPr fontId="9" type="noConversion"/>
  <printOptions horizontalCentered="1"/>
  <pageMargins left="0.39374999999999999" right="0.39374999999999999" top="0.98402777777777772" bottom="0.98402777777777772" header="0.51180555555555551" footer="0.51180555555555551"/>
  <pageSetup paperSize="9" scale="71" firstPageNumber="0" fitToHeight="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Sheet1</vt:lpstr>
      <vt:lpstr>Sheet1!Область_друку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БУРА Оксана Вікторівна</dc:creator>
  <cp:lastModifiedBy>Alla Danylchuk</cp:lastModifiedBy>
  <cp:lastPrinted>2025-01-03T13:20:19Z</cp:lastPrinted>
  <dcterms:created xsi:type="dcterms:W3CDTF">2018-02-06T12:36:13Z</dcterms:created>
  <dcterms:modified xsi:type="dcterms:W3CDTF">2025-07-01T09:13:15Z</dcterms:modified>
</cp:coreProperties>
</file>