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312"/>
  </bookViews>
  <sheets>
    <sheet name="Sheet2" sheetId="2" r:id="rId1"/>
  </sheets>
  <definedNames>
    <definedName name="_xlnm._FilterDatabase" localSheetId="0" hidden="1">Sheet2!$A$4:$X$171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1" i="2" l="1"/>
  <c r="U171" i="2"/>
  <c r="S171" i="2"/>
  <c r="M171" i="2"/>
  <c r="M170" i="2"/>
  <c r="R169" i="2" l="1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M153" i="2" l="1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Q153" i="2"/>
  <c r="Q170" i="2"/>
  <c r="R170" i="2"/>
  <c r="S170" i="2" s="1"/>
  <c r="R168" i="2"/>
  <c r="S168" i="2" s="1"/>
  <c r="R167" i="2"/>
  <c r="S167" i="2" s="1"/>
  <c r="R166" i="2"/>
  <c r="S166" i="2" s="1"/>
  <c r="R165" i="2"/>
  <c r="S165" i="2" s="1"/>
  <c r="R164" i="2"/>
  <c r="S164" i="2" s="1"/>
  <c r="R163" i="2"/>
  <c r="S163" i="2" s="1"/>
  <c r="R162" i="2"/>
  <c r="S162" i="2" s="1"/>
  <c r="R161" i="2"/>
  <c r="S161" i="2" s="1"/>
  <c r="R160" i="2"/>
  <c r="S160" i="2" s="1"/>
  <c r="R159" i="2"/>
  <c r="S159" i="2" s="1"/>
  <c r="R158" i="2"/>
  <c r="S158" i="2" s="1"/>
  <c r="R157" i="2"/>
  <c r="S157" i="2" s="1"/>
  <c r="R156" i="2"/>
  <c r="S156" i="2" s="1"/>
  <c r="R155" i="2"/>
  <c r="S155" i="2" s="1"/>
  <c r="R154" i="2"/>
  <c r="S154" i="2" s="1"/>
  <c r="R153" i="2"/>
  <c r="S153" i="2" s="1"/>
  <c r="S169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V155" i="2" l="1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R152" i="2" l="1"/>
  <c r="S152" i="2" s="1"/>
  <c r="Q152" i="2"/>
  <c r="M152" i="2"/>
  <c r="R151" i="2"/>
  <c r="S151" i="2" s="1"/>
  <c r="Q151" i="2"/>
  <c r="M151" i="2"/>
  <c r="U150" i="2"/>
  <c r="R150" i="2"/>
  <c r="S150" i="2" s="1"/>
  <c r="Q150" i="2"/>
  <c r="M150" i="2"/>
  <c r="U149" i="2"/>
  <c r="R149" i="2"/>
  <c r="S149" i="2" s="1"/>
  <c r="Q149" i="2"/>
  <c r="M149" i="2"/>
  <c r="U148" i="2"/>
  <c r="R148" i="2"/>
  <c r="S148" i="2" s="1"/>
  <c r="Q148" i="2"/>
  <c r="M148" i="2"/>
  <c r="U147" i="2"/>
  <c r="R147" i="2"/>
  <c r="S147" i="2" s="1"/>
  <c r="Q147" i="2"/>
  <c r="M147" i="2"/>
  <c r="U146" i="2"/>
  <c r="R146" i="2"/>
  <c r="S146" i="2" s="1"/>
  <c r="Q146" i="2"/>
  <c r="M146" i="2"/>
  <c r="U145" i="2"/>
  <c r="R145" i="2"/>
  <c r="S145" i="2" s="1"/>
  <c r="Q145" i="2"/>
  <c r="M145" i="2"/>
  <c r="U144" i="2"/>
  <c r="R144" i="2"/>
  <c r="S144" i="2" s="1"/>
  <c r="Q144" i="2"/>
  <c r="M144" i="2"/>
  <c r="U143" i="2"/>
  <c r="R143" i="2"/>
  <c r="S143" i="2" s="1"/>
  <c r="Q143" i="2"/>
  <c r="M143" i="2"/>
  <c r="U142" i="2"/>
  <c r="R142" i="2"/>
  <c r="S142" i="2" s="1"/>
  <c r="Q142" i="2"/>
  <c r="M142" i="2"/>
  <c r="U141" i="2"/>
  <c r="R141" i="2"/>
  <c r="S141" i="2" s="1"/>
  <c r="Q141" i="2"/>
  <c r="M141" i="2"/>
  <c r="U140" i="2"/>
  <c r="R140" i="2"/>
  <c r="S140" i="2" s="1"/>
  <c r="Q140" i="2"/>
  <c r="M140" i="2"/>
  <c r="U139" i="2"/>
  <c r="R139" i="2"/>
  <c r="S139" i="2" s="1"/>
  <c r="Q139" i="2"/>
  <c r="M139" i="2"/>
  <c r="U138" i="2"/>
  <c r="R138" i="2"/>
  <c r="S138" i="2" s="1"/>
  <c r="Q138" i="2"/>
  <c r="M138" i="2"/>
  <c r="U137" i="2"/>
  <c r="R137" i="2"/>
  <c r="S137" i="2" s="1"/>
  <c r="Q137" i="2"/>
  <c r="M137" i="2"/>
  <c r="V136" i="2"/>
  <c r="U136" i="2"/>
  <c r="R136" i="2"/>
  <c r="S136" i="2" s="1"/>
  <c r="Q136" i="2"/>
  <c r="M136" i="2"/>
  <c r="V135" i="2"/>
  <c r="U135" i="2"/>
  <c r="R135" i="2"/>
  <c r="S135" i="2" s="1"/>
  <c r="Q135" i="2"/>
  <c r="M135" i="2"/>
  <c r="V134" i="2"/>
  <c r="U134" i="2"/>
  <c r="R134" i="2"/>
  <c r="S134" i="2" s="1"/>
  <c r="Q134" i="2"/>
  <c r="M134" i="2"/>
  <c r="V133" i="2"/>
  <c r="U133" i="2"/>
  <c r="R133" i="2"/>
  <c r="S133" i="2" s="1"/>
  <c r="Q133" i="2"/>
  <c r="M133" i="2"/>
  <c r="V132" i="2"/>
  <c r="U132" i="2"/>
  <c r="R132" i="2"/>
  <c r="S132" i="2" s="1"/>
  <c r="Q132" i="2"/>
  <c r="M132" i="2"/>
  <c r="V131" i="2"/>
  <c r="U131" i="2"/>
  <c r="R131" i="2"/>
  <c r="S131" i="2" s="1"/>
  <c r="Q131" i="2"/>
  <c r="M131" i="2"/>
  <c r="V130" i="2"/>
  <c r="U130" i="2"/>
  <c r="R130" i="2"/>
  <c r="S130" i="2" s="1"/>
  <c r="Q130" i="2"/>
  <c r="M130" i="2"/>
  <c r="V129" i="2"/>
  <c r="U129" i="2"/>
  <c r="R129" i="2"/>
  <c r="S129" i="2" s="1"/>
  <c r="Q129" i="2"/>
  <c r="M129" i="2"/>
  <c r="V128" i="2"/>
  <c r="U128" i="2"/>
  <c r="R128" i="2"/>
  <c r="S128" i="2" s="1"/>
  <c r="Q128" i="2"/>
  <c r="M128" i="2"/>
  <c r="V127" i="2"/>
  <c r="U127" i="2"/>
  <c r="R127" i="2"/>
  <c r="S127" i="2" s="1"/>
  <c r="Q127" i="2"/>
  <c r="M127" i="2"/>
  <c r="V126" i="2"/>
  <c r="U126" i="2"/>
  <c r="R126" i="2"/>
  <c r="S126" i="2" s="1"/>
  <c r="Q126" i="2"/>
  <c r="M126" i="2"/>
  <c r="V125" i="2"/>
  <c r="U125" i="2"/>
  <c r="R125" i="2"/>
  <c r="S125" i="2" s="1"/>
  <c r="Q125" i="2"/>
  <c r="M125" i="2"/>
  <c r="V124" i="2"/>
  <c r="U124" i="2"/>
  <c r="R124" i="2"/>
  <c r="S124" i="2" s="1"/>
  <c r="Q124" i="2"/>
  <c r="M124" i="2"/>
  <c r="V123" i="2"/>
  <c r="U123" i="2"/>
  <c r="R123" i="2"/>
  <c r="S123" i="2" s="1"/>
  <c r="Q123" i="2"/>
  <c r="M123" i="2"/>
  <c r="V122" i="2"/>
  <c r="U122" i="2"/>
  <c r="R122" i="2"/>
  <c r="S122" i="2" s="1"/>
  <c r="Q122" i="2"/>
  <c r="M122" i="2"/>
  <c r="V121" i="2"/>
  <c r="U121" i="2"/>
  <c r="R121" i="2"/>
  <c r="S121" i="2" s="1"/>
  <c r="Q121" i="2"/>
  <c r="M121" i="2"/>
  <c r="V120" i="2"/>
  <c r="U120" i="2"/>
  <c r="R120" i="2"/>
  <c r="S120" i="2" s="1"/>
  <c r="Q120" i="2"/>
  <c r="M120" i="2"/>
  <c r="V119" i="2"/>
  <c r="U119" i="2"/>
  <c r="R119" i="2"/>
  <c r="S119" i="2" s="1"/>
  <c r="Q119" i="2"/>
  <c r="M119" i="2"/>
  <c r="V118" i="2"/>
  <c r="U118" i="2"/>
  <c r="R118" i="2"/>
  <c r="S118" i="2" s="1"/>
  <c r="Q118" i="2"/>
  <c r="M118" i="2"/>
  <c r="V117" i="2"/>
  <c r="U117" i="2"/>
  <c r="R117" i="2"/>
  <c r="S117" i="2" s="1"/>
  <c r="Q117" i="2"/>
  <c r="M117" i="2"/>
  <c r="V116" i="2"/>
  <c r="U116" i="2"/>
  <c r="R116" i="2"/>
  <c r="S116" i="2" s="1"/>
  <c r="Q116" i="2"/>
  <c r="M116" i="2"/>
  <c r="V115" i="2"/>
  <c r="U115" i="2"/>
  <c r="R115" i="2"/>
  <c r="S115" i="2" s="1"/>
  <c r="Q115" i="2"/>
  <c r="M115" i="2"/>
  <c r="V114" i="2"/>
  <c r="U114" i="2"/>
  <c r="R114" i="2"/>
  <c r="S114" i="2" s="1"/>
  <c r="Q114" i="2"/>
  <c r="M114" i="2"/>
  <c r="V113" i="2"/>
  <c r="U113" i="2"/>
  <c r="R113" i="2"/>
  <c r="S113" i="2" s="1"/>
  <c r="Q113" i="2"/>
  <c r="M113" i="2"/>
  <c r="V112" i="2"/>
  <c r="U112" i="2"/>
  <c r="R112" i="2"/>
  <c r="S112" i="2" s="1"/>
  <c r="Q112" i="2"/>
  <c r="M112" i="2"/>
  <c r="V111" i="2"/>
  <c r="U111" i="2"/>
  <c r="R111" i="2"/>
  <c r="S111" i="2" s="1"/>
  <c r="Q111" i="2"/>
  <c r="M111" i="2"/>
  <c r="V110" i="2"/>
  <c r="U110" i="2"/>
  <c r="R110" i="2"/>
  <c r="S110" i="2" s="1"/>
  <c r="Q110" i="2"/>
  <c r="M110" i="2"/>
  <c r="V109" i="2"/>
  <c r="U109" i="2"/>
  <c r="R109" i="2"/>
  <c r="S109" i="2" s="1"/>
  <c r="Q109" i="2"/>
  <c r="M109" i="2"/>
  <c r="V108" i="2"/>
  <c r="U108" i="2"/>
  <c r="R108" i="2"/>
  <c r="S108" i="2" s="1"/>
  <c r="Q108" i="2"/>
  <c r="M108" i="2"/>
  <c r="V107" i="2"/>
  <c r="U107" i="2"/>
  <c r="R107" i="2"/>
  <c r="S107" i="2" s="1"/>
  <c r="Q107" i="2"/>
  <c r="M107" i="2"/>
  <c r="V106" i="2"/>
  <c r="U106" i="2"/>
  <c r="R106" i="2"/>
  <c r="S106" i="2" s="1"/>
  <c r="Q106" i="2"/>
  <c r="M106" i="2"/>
  <c r="V105" i="2"/>
  <c r="U105" i="2"/>
  <c r="R105" i="2"/>
  <c r="S105" i="2" s="1"/>
  <c r="Q105" i="2"/>
  <c r="M105" i="2"/>
  <c r="V104" i="2"/>
  <c r="U104" i="2"/>
  <c r="R104" i="2"/>
  <c r="S104" i="2" s="1"/>
  <c r="Q104" i="2"/>
  <c r="M104" i="2"/>
  <c r="V103" i="2"/>
  <c r="U103" i="2"/>
  <c r="R103" i="2"/>
  <c r="S103" i="2" s="1"/>
  <c r="Q103" i="2"/>
  <c r="M103" i="2"/>
  <c r="V102" i="2"/>
  <c r="U102" i="2"/>
  <c r="R102" i="2"/>
  <c r="S102" i="2" s="1"/>
  <c r="Q102" i="2"/>
  <c r="M102" i="2"/>
  <c r="V101" i="2"/>
  <c r="U101" i="2"/>
  <c r="R101" i="2"/>
  <c r="S101" i="2" s="1"/>
  <c r="Q101" i="2"/>
  <c r="M101" i="2"/>
  <c r="V100" i="2"/>
  <c r="U100" i="2"/>
  <c r="R100" i="2"/>
  <c r="S100" i="2" s="1"/>
  <c r="Q100" i="2"/>
  <c r="M100" i="2"/>
  <c r="V99" i="2"/>
  <c r="U99" i="2"/>
  <c r="R99" i="2"/>
  <c r="S99" i="2" s="1"/>
  <c r="Q99" i="2"/>
  <c r="M99" i="2"/>
  <c r="V98" i="2"/>
  <c r="U98" i="2"/>
  <c r="R98" i="2"/>
  <c r="S98" i="2" s="1"/>
  <c r="Q98" i="2"/>
  <c r="M98" i="2"/>
  <c r="V97" i="2"/>
  <c r="U97" i="2"/>
  <c r="R97" i="2"/>
  <c r="S97" i="2" s="1"/>
  <c r="Q97" i="2"/>
  <c r="M97" i="2"/>
  <c r="V96" i="2"/>
  <c r="U96" i="2"/>
  <c r="R96" i="2"/>
  <c r="S96" i="2" s="1"/>
  <c r="Q96" i="2"/>
  <c r="M96" i="2"/>
  <c r="V95" i="2"/>
  <c r="U95" i="2"/>
  <c r="R95" i="2"/>
  <c r="S95" i="2" s="1"/>
  <c r="Q95" i="2"/>
  <c r="M95" i="2"/>
  <c r="V94" i="2"/>
  <c r="U94" i="2"/>
  <c r="R94" i="2"/>
  <c r="S94" i="2" s="1"/>
  <c r="Q94" i="2"/>
  <c r="M94" i="2"/>
  <c r="V93" i="2"/>
  <c r="U93" i="2"/>
  <c r="R93" i="2"/>
  <c r="S93" i="2" s="1"/>
  <c r="Q93" i="2"/>
  <c r="M93" i="2"/>
  <c r="V92" i="2"/>
  <c r="U92" i="2"/>
  <c r="R92" i="2"/>
  <c r="S92" i="2" s="1"/>
  <c r="Q92" i="2"/>
  <c r="M92" i="2"/>
  <c r="V91" i="2"/>
  <c r="U91" i="2"/>
  <c r="R91" i="2"/>
  <c r="S91" i="2" s="1"/>
  <c r="Q91" i="2"/>
  <c r="M91" i="2"/>
  <c r="V90" i="2"/>
  <c r="U90" i="2"/>
  <c r="R90" i="2"/>
  <c r="S90" i="2" s="1"/>
  <c r="Q90" i="2"/>
  <c r="M90" i="2"/>
  <c r="V89" i="2"/>
  <c r="U89" i="2"/>
  <c r="R89" i="2"/>
  <c r="S89" i="2" s="1"/>
  <c r="Q89" i="2"/>
  <c r="M89" i="2"/>
  <c r="V88" i="2"/>
  <c r="U88" i="2"/>
  <c r="R88" i="2"/>
  <c r="S88" i="2" s="1"/>
  <c r="Q88" i="2"/>
  <c r="M88" i="2"/>
  <c r="V87" i="2"/>
  <c r="U87" i="2"/>
  <c r="R87" i="2"/>
  <c r="S87" i="2" s="1"/>
  <c r="Q87" i="2"/>
  <c r="M87" i="2"/>
  <c r="V86" i="2"/>
  <c r="U86" i="2"/>
  <c r="R86" i="2"/>
  <c r="S86" i="2" s="1"/>
  <c r="Q86" i="2"/>
  <c r="M86" i="2"/>
  <c r="V85" i="2"/>
  <c r="U85" i="2"/>
  <c r="R85" i="2"/>
  <c r="S85" i="2" s="1"/>
  <c r="Q85" i="2"/>
  <c r="M85" i="2"/>
  <c r="V84" i="2"/>
  <c r="U84" i="2"/>
  <c r="R84" i="2"/>
  <c r="S84" i="2" s="1"/>
  <c r="Q84" i="2"/>
  <c r="M84" i="2"/>
  <c r="V83" i="2"/>
  <c r="U83" i="2"/>
  <c r="R83" i="2"/>
  <c r="S83" i="2" s="1"/>
  <c r="Q83" i="2"/>
  <c r="M83" i="2"/>
  <c r="V82" i="2"/>
  <c r="U82" i="2"/>
  <c r="R82" i="2"/>
  <c r="S82" i="2" s="1"/>
  <c r="Q82" i="2"/>
  <c r="M82" i="2"/>
  <c r="V81" i="2"/>
  <c r="U81" i="2"/>
  <c r="R81" i="2"/>
  <c r="S81" i="2" s="1"/>
  <c r="Q81" i="2"/>
  <c r="M81" i="2"/>
  <c r="V80" i="2"/>
  <c r="U80" i="2"/>
  <c r="R80" i="2"/>
  <c r="S80" i="2" s="1"/>
  <c r="Q80" i="2"/>
  <c r="M80" i="2"/>
  <c r="V79" i="2"/>
  <c r="U79" i="2"/>
  <c r="R79" i="2"/>
  <c r="S79" i="2" s="1"/>
  <c r="Q79" i="2"/>
  <c r="M79" i="2"/>
  <c r="V78" i="2"/>
  <c r="U78" i="2"/>
  <c r="R78" i="2"/>
  <c r="S78" i="2" s="1"/>
  <c r="Q78" i="2"/>
  <c r="M78" i="2"/>
  <c r="V77" i="2"/>
  <c r="U77" i="2"/>
  <c r="R77" i="2"/>
  <c r="S77" i="2" s="1"/>
  <c r="Q77" i="2"/>
  <c r="M77" i="2"/>
  <c r="V76" i="2"/>
  <c r="U76" i="2"/>
  <c r="R76" i="2"/>
  <c r="S76" i="2" s="1"/>
  <c r="Q76" i="2"/>
  <c r="M76" i="2"/>
  <c r="V75" i="2"/>
  <c r="U75" i="2"/>
  <c r="R75" i="2"/>
  <c r="S75" i="2" s="1"/>
  <c r="Q75" i="2"/>
  <c r="M75" i="2"/>
  <c r="V74" i="2"/>
  <c r="U74" i="2"/>
  <c r="R74" i="2"/>
  <c r="S74" i="2" s="1"/>
  <c r="Q74" i="2"/>
  <c r="M74" i="2"/>
  <c r="V73" i="2"/>
  <c r="U73" i="2"/>
  <c r="R73" i="2"/>
  <c r="S73" i="2" s="1"/>
  <c r="Q73" i="2"/>
  <c r="M73" i="2"/>
  <c r="V72" i="2"/>
  <c r="U72" i="2"/>
  <c r="R72" i="2"/>
  <c r="S72" i="2" s="1"/>
  <c r="Q72" i="2"/>
  <c r="M72" i="2"/>
  <c r="V71" i="2"/>
  <c r="U71" i="2"/>
  <c r="R71" i="2"/>
  <c r="S71" i="2" s="1"/>
  <c r="Q71" i="2"/>
  <c r="M71" i="2"/>
  <c r="V70" i="2"/>
  <c r="U70" i="2"/>
  <c r="R70" i="2"/>
  <c r="S70" i="2" s="1"/>
  <c r="Q70" i="2"/>
  <c r="M70" i="2"/>
  <c r="V69" i="2"/>
  <c r="U69" i="2"/>
  <c r="R69" i="2"/>
  <c r="S69" i="2" s="1"/>
  <c r="Q69" i="2"/>
  <c r="M69" i="2"/>
  <c r="V68" i="2"/>
  <c r="U68" i="2"/>
  <c r="R68" i="2"/>
  <c r="S68" i="2" s="1"/>
  <c r="Q68" i="2"/>
  <c r="M68" i="2"/>
  <c r="V67" i="2"/>
  <c r="U67" i="2"/>
  <c r="R67" i="2"/>
  <c r="S67" i="2" s="1"/>
  <c r="Q67" i="2"/>
  <c r="M67" i="2"/>
  <c r="V66" i="2"/>
  <c r="U66" i="2"/>
  <c r="R66" i="2"/>
  <c r="S66" i="2" s="1"/>
  <c r="Q66" i="2"/>
  <c r="M66" i="2"/>
  <c r="V65" i="2"/>
  <c r="U65" i="2"/>
  <c r="R65" i="2"/>
  <c r="S65" i="2" s="1"/>
  <c r="Q65" i="2"/>
  <c r="M65" i="2"/>
  <c r="V64" i="2"/>
  <c r="U64" i="2"/>
  <c r="R64" i="2"/>
  <c r="S64" i="2" s="1"/>
  <c r="Q64" i="2"/>
  <c r="M64" i="2"/>
  <c r="V63" i="2"/>
  <c r="U63" i="2"/>
  <c r="R63" i="2"/>
  <c r="S63" i="2" s="1"/>
  <c r="Q63" i="2"/>
  <c r="M63" i="2"/>
  <c r="V62" i="2"/>
  <c r="U62" i="2"/>
  <c r="R62" i="2"/>
  <c r="S62" i="2" s="1"/>
  <c r="Q62" i="2"/>
  <c r="M62" i="2"/>
  <c r="V61" i="2"/>
  <c r="U61" i="2"/>
  <c r="R61" i="2"/>
  <c r="S61" i="2" s="1"/>
  <c r="Q61" i="2"/>
  <c r="M61" i="2"/>
  <c r="V60" i="2"/>
  <c r="U60" i="2"/>
  <c r="R60" i="2"/>
  <c r="S60" i="2" s="1"/>
  <c r="Q60" i="2"/>
  <c r="M60" i="2"/>
  <c r="V59" i="2"/>
  <c r="U59" i="2"/>
  <c r="R59" i="2"/>
  <c r="S59" i="2" s="1"/>
  <c r="Q59" i="2"/>
  <c r="M59" i="2"/>
  <c r="V58" i="2"/>
  <c r="U58" i="2"/>
  <c r="R58" i="2"/>
  <c r="S58" i="2" s="1"/>
  <c r="Q58" i="2"/>
  <c r="M58" i="2"/>
  <c r="V57" i="2"/>
  <c r="U57" i="2"/>
  <c r="R57" i="2"/>
  <c r="S57" i="2" s="1"/>
  <c r="Q57" i="2"/>
  <c r="M57" i="2"/>
  <c r="V56" i="2"/>
  <c r="U56" i="2"/>
  <c r="R56" i="2"/>
  <c r="S56" i="2" s="1"/>
  <c r="Q56" i="2"/>
  <c r="M56" i="2"/>
  <c r="V55" i="2"/>
  <c r="U55" i="2"/>
  <c r="R55" i="2"/>
  <c r="S55" i="2" s="1"/>
  <c r="Q55" i="2"/>
  <c r="M55" i="2"/>
  <c r="V54" i="2"/>
  <c r="U54" i="2"/>
  <c r="R54" i="2"/>
  <c r="S54" i="2" s="1"/>
  <c r="Q54" i="2"/>
  <c r="M54" i="2"/>
  <c r="V53" i="2"/>
  <c r="U53" i="2"/>
  <c r="S53" i="2"/>
  <c r="R53" i="2"/>
  <c r="Q53" i="2"/>
  <c r="M53" i="2"/>
  <c r="V52" i="2"/>
  <c r="U52" i="2"/>
  <c r="R52" i="2"/>
  <c r="S52" i="2" s="1"/>
  <c r="Q52" i="2"/>
  <c r="M52" i="2"/>
  <c r="V51" i="2"/>
  <c r="U51" i="2"/>
  <c r="R51" i="2"/>
  <c r="S51" i="2" s="1"/>
  <c r="Q51" i="2"/>
  <c r="M51" i="2"/>
  <c r="V50" i="2"/>
  <c r="U50" i="2"/>
  <c r="R50" i="2"/>
  <c r="S50" i="2" s="1"/>
  <c r="Q50" i="2"/>
  <c r="M50" i="2"/>
  <c r="V49" i="2"/>
  <c r="U49" i="2"/>
  <c r="R49" i="2"/>
  <c r="S49" i="2" s="1"/>
  <c r="Q49" i="2"/>
  <c r="M49" i="2"/>
  <c r="V48" i="2"/>
  <c r="U48" i="2"/>
  <c r="R48" i="2"/>
  <c r="S48" i="2" s="1"/>
  <c r="Q48" i="2"/>
  <c r="M48" i="2"/>
  <c r="V47" i="2"/>
  <c r="U47" i="2"/>
  <c r="R47" i="2"/>
  <c r="S47" i="2" s="1"/>
  <c r="Q47" i="2"/>
  <c r="M47" i="2"/>
  <c r="V46" i="2"/>
  <c r="U46" i="2"/>
  <c r="R46" i="2"/>
  <c r="S46" i="2" s="1"/>
  <c r="Q46" i="2"/>
  <c r="M46" i="2"/>
  <c r="V45" i="2"/>
  <c r="U45" i="2"/>
  <c r="R45" i="2"/>
  <c r="S45" i="2" s="1"/>
  <c r="Q45" i="2"/>
  <c r="M45" i="2"/>
  <c r="V44" i="2"/>
  <c r="U44" i="2"/>
  <c r="R44" i="2"/>
  <c r="S44" i="2" s="1"/>
  <c r="Q44" i="2"/>
  <c r="M44" i="2"/>
  <c r="V43" i="2"/>
  <c r="U43" i="2"/>
  <c r="R43" i="2"/>
  <c r="S43" i="2" s="1"/>
  <c r="Q43" i="2"/>
  <c r="M43" i="2"/>
  <c r="V42" i="2"/>
  <c r="U42" i="2"/>
  <c r="R42" i="2"/>
  <c r="S42" i="2" s="1"/>
  <c r="Q42" i="2"/>
  <c r="M42" i="2"/>
  <c r="V41" i="2"/>
  <c r="U41" i="2"/>
  <c r="R41" i="2"/>
  <c r="S41" i="2" s="1"/>
  <c r="Q41" i="2"/>
  <c r="M41" i="2"/>
  <c r="V40" i="2"/>
  <c r="U40" i="2"/>
  <c r="R40" i="2"/>
  <c r="S40" i="2" s="1"/>
  <c r="Q40" i="2"/>
  <c r="M40" i="2"/>
  <c r="V39" i="2"/>
  <c r="U39" i="2"/>
  <c r="R39" i="2"/>
  <c r="S39" i="2" s="1"/>
  <c r="Q39" i="2"/>
  <c r="M39" i="2"/>
  <c r="V38" i="2"/>
  <c r="U38" i="2"/>
  <c r="R38" i="2"/>
  <c r="S38" i="2" s="1"/>
  <c r="Q38" i="2"/>
  <c r="M38" i="2"/>
  <c r="V37" i="2"/>
  <c r="U37" i="2"/>
  <c r="R37" i="2"/>
  <c r="S37" i="2" s="1"/>
  <c r="Q37" i="2"/>
  <c r="M37" i="2"/>
  <c r="V36" i="2"/>
  <c r="U36" i="2"/>
  <c r="R36" i="2"/>
  <c r="S36" i="2" s="1"/>
  <c r="Q36" i="2"/>
  <c r="M36" i="2"/>
  <c r="V35" i="2"/>
  <c r="U35" i="2"/>
  <c r="R35" i="2"/>
  <c r="S35" i="2" s="1"/>
  <c r="Q35" i="2"/>
  <c r="M35" i="2"/>
  <c r="V34" i="2"/>
  <c r="U34" i="2"/>
  <c r="R34" i="2"/>
  <c r="S34" i="2" s="1"/>
  <c r="Q34" i="2"/>
  <c r="M34" i="2"/>
  <c r="V33" i="2"/>
  <c r="U33" i="2"/>
  <c r="R33" i="2"/>
  <c r="S33" i="2" s="1"/>
  <c r="Q33" i="2"/>
  <c r="M33" i="2"/>
  <c r="V32" i="2"/>
  <c r="U32" i="2"/>
  <c r="R32" i="2"/>
  <c r="S32" i="2" s="1"/>
  <c r="Q32" i="2"/>
  <c r="M32" i="2"/>
  <c r="V31" i="2"/>
  <c r="U31" i="2"/>
  <c r="R31" i="2"/>
  <c r="S31" i="2" s="1"/>
  <c r="Q31" i="2"/>
  <c r="M31" i="2"/>
  <c r="V30" i="2"/>
  <c r="U30" i="2"/>
  <c r="R30" i="2"/>
  <c r="S30" i="2" s="1"/>
  <c r="Q30" i="2"/>
  <c r="M30" i="2"/>
  <c r="V29" i="2"/>
  <c r="U29" i="2"/>
  <c r="R29" i="2"/>
  <c r="S29" i="2" s="1"/>
  <c r="Q29" i="2"/>
  <c r="M29" i="2"/>
  <c r="V28" i="2"/>
  <c r="U28" i="2"/>
  <c r="R28" i="2"/>
  <c r="S28" i="2" s="1"/>
  <c r="Q28" i="2"/>
  <c r="M28" i="2"/>
  <c r="V27" i="2"/>
  <c r="U27" i="2"/>
  <c r="R27" i="2"/>
  <c r="S27" i="2" s="1"/>
  <c r="Q27" i="2"/>
  <c r="M27" i="2"/>
  <c r="V26" i="2"/>
  <c r="U26" i="2"/>
  <c r="R26" i="2"/>
  <c r="S26" i="2" s="1"/>
  <c r="Q26" i="2"/>
  <c r="M26" i="2"/>
  <c r="V25" i="2"/>
  <c r="U25" i="2"/>
  <c r="R25" i="2"/>
  <c r="S25" i="2" s="1"/>
  <c r="Q25" i="2"/>
  <c r="M25" i="2"/>
  <c r="V24" i="2"/>
  <c r="U24" i="2"/>
  <c r="R24" i="2"/>
  <c r="S24" i="2" s="1"/>
  <c r="Q24" i="2"/>
  <c r="M24" i="2"/>
  <c r="V23" i="2"/>
  <c r="U23" i="2"/>
  <c r="R23" i="2"/>
  <c r="S23" i="2" s="1"/>
  <c r="Q23" i="2"/>
  <c r="M23" i="2"/>
  <c r="V22" i="2"/>
  <c r="U22" i="2"/>
  <c r="R22" i="2"/>
  <c r="S22" i="2" s="1"/>
  <c r="Q22" i="2"/>
  <c r="M22" i="2"/>
  <c r="V21" i="2"/>
  <c r="U21" i="2"/>
  <c r="R21" i="2"/>
  <c r="S21" i="2" s="1"/>
  <c r="Q21" i="2"/>
  <c r="M21" i="2"/>
  <c r="V20" i="2"/>
  <c r="U20" i="2"/>
  <c r="R20" i="2"/>
  <c r="S20" i="2" s="1"/>
  <c r="Q20" i="2"/>
  <c r="M20" i="2"/>
  <c r="V19" i="2"/>
  <c r="U19" i="2"/>
  <c r="R19" i="2"/>
  <c r="S19" i="2" s="1"/>
  <c r="Q19" i="2"/>
  <c r="M19" i="2"/>
  <c r="V18" i="2"/>
  <c r="U18" i="2"/>
  <c r="R18" i="2"/>
  <c r="S18" i="2" s="1"/>
  <c r="Q18" i="2"/>
  <c r="M18" i="2"/>
  <c r="V17" i="2"/>
  <c r="U17" i="2"/>
  <c r="R17" i="2"/>
  <c r="S17" i="2" s="1"/>
  <c r="Q17" i="2"/>
  <c r="M17" i="2"/>
  <c r="V16" i="2"/>
  <c r="U16" i="2"/>
  <c r="R16" i="2"/>
  <c r="S16" i="2" s="1"/>
  <c r="Q16" i="2"/>
  <c r="M16" i="2"/>
  <c r="V15" i="2"/>
  <c r="U15" i="2"/>
  <c r="R15" i="2"/>
  <c r="S15" i="2" s="1"/>
  <c r="Q15" i="2"/>
  <c r="M15" i="2"/>
  <c r="V14" i="2"/>
  <c r="U14" i="2"/>
  <c r="R14" i="2"/>
  <c r="S14" i="2" s="1"/>
  <c r="Q14" i="2"/>
  <c r="M14" i="2"/>
  <c r="V13" i="2"/>
  <c r="U13" i="2"/>
  <c r="R13" i="2"/>
  <c r="S13" i="2" s="1"/>
  <c r="Q13" i="2"/>
  <c r="M13" i="2"/>
  <c r="V12" i="2"/>
  <c r="U12" i="2"/>
  <c r="R12" i="2"/>
  <c r="S12" i="2" s="1"/>
  <c r="Q12" i="2"/>
  <c r="M12" i="2"/>
  <c r="V11" i="2"/>
  <c r="U11" i="2"/>
  <c r="R11" i="2"/>
  <c r="S11" i="2" s="1"/>
  <c r="Q11" i="2"/>
  <c r="M11" i="2"/>
  <c r="V10" i="2"/>
  <c r="U10" i="2"/>
  <c r="R10" i="2"/>
  <c r="S10" i="2" s="1"/>
  <c r="Q10" i="2"/>
  <c r="M10" i="2"/>
  <c r="V9" i="2"/>
  <c r="U9" i="2"/>
  <c r="R9" i="2"/>
  <c r="S9" i="2" s="1"/>
  <c r="Q9" i="2"/>
  <c r="M9" i="2"/>
  <c r="V8" i="2"/>
  <c r="U8" i="2"/>
  <c r="R8" i="2"/>
  <c r="S8" i="2" s="1"/>
  <c r="Q8" i="2"/>
  <c r="M8" i="2"/>
  <c r="V7" i="2"/>
  <c r="U7" i="2"/>
  <c r="R7" i="2"/>
  <c r="S7" i="2" s="1"/>
  <c r="Q7" i="2"/>
  <c r="M7" i="2"/>
  <c r="V6" i="2"/>
  <c r="U6" i="2"/>
  <c r="R6" i="2"/>
  <c r="S6" i="2" s="1"/>
  <c r="Q6" i="2"/>
  <c r="M6" i="2"/>
  <c r="V5" i="2"/>
  <c r="U5" i="2"/>
  <c r="R5" i="2"/>
  <c r="S5" i="2" s="1"/>
  <c r="Q5" i="2"/>
  <c r="M5" i="2"/>
</calcChain>
</file>

<file path=xl/sharedStrings.xml><?xml version="1.0" encoding="utf-8"?>
<sst xmlns="http://schemas.openxmlformats.org/spreadsheetml/2006/main" count="742" uniqueCount="248">
  <si>
    <t>№ з/п</t>
  </si>
  <si>
    <t>Номер ЄДЕБО</t>
  </si>
  <si>
    <t>Назва закладу вищої освіти</t>
  </si>
  <si>
    <t>Область</t>
  </si>
  <si>
    <t>Середній конкурсний бал зарахованих абітурієнтів</t>
  </si>
  <si>
    <r>
      <t>Середній конкурсний бал зарахованих</t>
    </r>
    <r>
      <rPr>
        <u/>
        <sz val="11"/>
        <rFont val="Calibri"/>
        <family val="2"/>
        <charset val="204"/>
        <scheme val="minor"/>
      </rPr>
      <t xml:space="preserve"> 
</t>
    </r>
    <r>
      <rPr>
        <sz val="11"/>
        <rFont val="Calibri"/>
        <family val="2"/>
        <charset val="204"/>
        <scheme val="minor"/>
      </rPr>
      <t>абітурієнтів на навчання за державним замовленням</t>
    </r>
  </si>
  <si>
    <t>Середній конкурсний бал зарахованих 
абітурієнтів на навчання за контрактом</t>
  </si>
  <si>
    <t>Середній бал ЄВІ з іноземної мови випускників закладу, які були зараховані до іншого або цього закладу</t>
  </si>
  <si>
    <t>Студенти, які навчаються за денною формою навчання за державним замовленням</t>
  </si>
  <si>
    <t>Студенти, які навчаються за заочною формою навчання за державним замовленням</t>
  </si>
  <si>
    <t>Всього студентів, які навчаються за державним замовленням
(приведений континент)</t>
  </si>
  <si>
    <t>Всього студентів, які навчаються за контрактом
(приведений континент)</t>
  </si>
  <si>
    <t>Частка студентів, які навчаються за державним замовленням у загальній кількості (приведений контингент)</t>
  </si>
  <si>
    <t>Педагогічний персонал</t>
  </si>
  <si>
    <t>Науково-педагогічний персонал</t>
  </si>
  <si>
    <t>Інший персонал</t>
  </si>
  <si>
    <t>Разом педагогічний та науково-педагогічний персонал</t>
  </si>
  <si>
    <t>Всього персоналу</t>
  </si>
  <si>
    <t>Частка непедагогічного персоналу в загальній кількості персоналу</t>
  </si>
  <si>
    <t>Касові видатки по загальному фонду (без капітальних видатків), грн</t>
  </si>
  <si>
    <t>Середня розрахункова вартість навчання одного студента (приведений контингент) за державним замовленням</t>
  </si>
  <si>
    <t>Середня кількість студентів, які навчаються за денною формою навчання за державним замовленням, на одного науково-педагогічного працівника</t>
  </si>
  <si>
    <t>м.Київ</t>
  </si>
  <si>
    <t>Індустріальний інститут ДонНТУ</t>
  </si>
  <si>
    <t>Львівська область</t>
  </si>
  <si>
    <t>Запорізька область</t>
  </si>
  <si>
    <t>Херсонська область</t>
  </si>
  <si>
    <t>Донецька область</t>
  </si>
  <si>
    <t>Житомирська область</t>
  </si>
  <si>
    <t>Дніпропетровська область</t>
  </si>
  <si>
    <t>Черкаська область</t>
  </si>
  <si>
    <t>Вінницька область</t>
  </si>
  <si>
    <t>Луганська область</t>
  </si>
  <si>
    <t>Харківська область</t>
  </si>
  <si>
    <t>Одеська область</t>
  </si>
  <si>
    <t>Волинська область</t>
  </si>
  <si>
    <t>Кіровоградська область</t>
  </si>
  <si>
    <t>Київська область</t>
  </si>
  <si>
    <t>Івано-Франківська область</t>
  </si>
  <si>
    <t>Тернопільська область</t>
  </si>
  <si>
    <t>Рівненська область</t>
  </si>
  <si>
    <t>Сумська область</t>
  </si>
  <si>
    <t>Полтавська область</t>
  </si>
  <si>
    <t>Чернівецька область</t>
  </si>
  <si>
    <t>Чернігівська область</t>
  </si>
  <si>
    <t>Хмельницька область</t>
  </si>
  <si>
    <t>Миколаївська область</t>
  </si>
  <si>
    <t>Закарпатська область</t>
  </si>
  <si>
    <t>Київський національний торговельно-економічний університет (КНТЕУ)</t>
  </si>
  <si>
    <t>Львівський національний аграрний університет (ЛНАУ)</t>
  </si>
  <si>
    <t>Херсонський державний університет (ХДУ)</t>
  </si>
  <si>
    <t>Таврійський національний університет імені В.І.Вернадського (ТНУ ім. В.І.Вернадського)</t>
  </si>
  <si>
    <t>Донецький державний університет управління (ДонДУУ)</t>
  </si>
  <si>
    <t>Житомирський національний агроекологічний університет (ЖНАЕУ)</t>
  </si>
  <si>
    <t>Донецький національний університет економіки і торгівлі імені Михайла Туган-Барановського (ДОННУЕТ)</t>
  </si>
  <si>
    <t>Державний університет інфраструктури та технологій (ДУІТ)</t>
  </si>
  <si>
    <t>Черкаський державний технологічний університет (ЧДТУ)</t>
  </si>
  <si>
    <t>Мелітопольський державний педагогічний університет імені Богдана Хмельницького (МДПУ)</t>
  </si>
  <si>
    <t>Донецький національний університет імені Василя Стуса (ДонНУ)</t>
  </si>
  <si>
    <t>Східноукраїнський національний університет імені Володимира Даля (СНУ ім. В.Даля)</t>
  </si>
  <si>
    <t>Харківський національний університет міського господарства імені О.М. Бекетова (ХНУМГ ім. О.М. Бекетова)</t>
  </si>
  <si>
    <t>Львівський національний університет імені Івана Франка (ЛНУ ім. Івана Франка)</t>
  </si>
  <si>
    <t>Харківський національний економічний університет імені Семена Кузнеця (ХНЕУ ім. С. Кузнеця)</t>
  </si>
  <si>
    <t>Херсонський національний технічний університет (ХНТУ)</t>
  </si>
  <si>
    <t>Одеський національний політехнічний університет (ОНПУ)</t>
  </si>
  <si>
    <t>Одеський національний морський університет (ОНМУ)</t>
  </si>
  <si>
    <t>Одеська державна академія будівництва та архітектури (ОДАБА)</t>
  </si>
  <si>
    <t>Одеський національний університет імені І. І. Мечникова (ОНУ імені І.І. Мечникова)</t>
  </si>
  <si>
    <t>Дніпровський національний університет залізничного транспорту імені академіка В. Лазаряна (ДНУЗТ)</t>
  </si>
  <si>
    <t>Одеський національний економічний університет (ОНЕУ)</t>
  </si>
  <si>
    <t>Черкаський національний університет імені Богдана Хмельницького (ЧНУ)</t>
  </si>
  <si>
    <t>Харківський національний університет імені В.Н. Каразіна (Каразінський університет)</t>
  </si>
  <si>
    <t>Херсонська державна морська академія (Херсонська державна морська академія)</t>
  </si>
  <si>
    <t>Львівський державний університет фізичної культури імені Івана Боберського (ЛДУФК ім. Івана Боберського)</t>
  </si>
  <si>
    <t>Львівська національна академія мистецтв (ЛНАМ)</t>
  </si>
  <si>
    <t>Придніпровська державна академія фізичної культури і спорту (ПДАФКіС)</t>
  </si>
  <si>
    <t>Східноєвропейський національний університет імені Лесі Українки (СНУ ім. Лесі Українки)</t>
  </si>
  <si>
    <t>Запорізький національний університет (ЗНУ)</t>
  </si>
  <si>
    <t>Вінницький національний аграрний університет (ВНАУ)</t>
  </si>
  <si>
    <t>Таврійський державний агротехнологічний університет імені Дмитра Моторного (ТДАТУ)</t>
  </si>
  <si>
    <t>Центральноукраїнський національний технічний університет (ЦНТУ)</t>
  </si>
  <si>
    <t>Львівський інститут економіки і туризму (ЛІЕТ)</t>
  </si>
  <si>
    <t>Українська академія друкарства (УАД)</t>
  </si>
  <si>
    <t>Львівський національний університет ветеринарної медицини та біотехнологій імені С. З. Ґжицького (ЛНУВМБ імені С. З. Ґжицького)</t>
  </si>
  <si>
    <t>Харківська державна академія дизайну і мистецтв (ХДАДМ)</t>
  </si>
  <si>
    <t>Державний заклад «Південноукраїнський національний педагогічний університет імені К.Д. Ушинського» (ПНПУ)</t>
  </si>
  <si>
    <t>Київський національний університет технологій та дизайну (КНУТД)</t>
  </si>
  <si>
    <t>Київська державна академія декоративно-прикладного мистецтва і дизайну імені Михайла Бойчука (КДАДПМД ім. М. Бойчука)</t>
  </si>
  <si>
    <t>Харківський національний педагогічний університет імені Г.С. Сковороди (ХНПУ імені Г.С.Сковороди)</t>
  </si>
  <si>
    <t>Харківський національний автомобільно-дорожній університет (ХНАДУ)</t>
  </si>
  <si>
    <t>Харківський національний технічний університет сільського господарства імені Петра Василенка (ХНТУСГ)</t>
  </si>
  <si>
    <t>Уманський національний університет садівництва (УНУС)</t>
  </si>
  <si>
    <t>Івано-Франківський національний технічний університет нафти і газу (ІФНТУНГ)</t>
  </si>
  <si>
    <t>Уманський державний педагогічний університет імені Павла Тичини (Уманський педуніверситет)</t>
  </si>
  <si>
    <t>Тернопільський національний економічний університет (ТНЕУ)</t>
  </si>
  <si>
    <t>Вінницький торговельно - економічний інститут Київського національного торговельно - економічного університету (ВТЕІ КНТЕУ)</t>
  </si>
  <si>
    <t>Харківський державний університет харчування та торгівлі (ХДУХТ)</t>
  </si>
  <si>
    <t>Харківська державна зооветеринарна академія (ХДЗВА)</t>
  </si>
  <si>
    <t>Луганський національний аграрний університет (ЛНАУ)</t>
  </si>
  <si>
    <t>Харківський національний університет радіоелектроніки (ХНУРЕ)</t>
  </si>
  <si>
    <t>Харківський національний університет будівництва та архітектури (ХНУБА)</t>
  </si>
  <si>
    <t>Харківська державна академія фізичної культури (ХДАФК)</t>
  </si>
  <si>
    <t>Тернопільський національний педагогічний університет імені Володимира Гнатюка (.)</t>
  </si>
  <si>
    <t>Сумський національний аграрний університет (СНАУ)</t>
  </si>
  <si>
    <t>Сумський державний університет (СумДУ)</t>
  </si>
  <si>
    <t>Донбаська державна машинобудівна академія (ДДМА)</t>
  </si>
  <si>
    <t>Чернівецький торговельно - економічний інститут Київського національного торговельно - економічного університету (ЧТЕІ КНТЕУ)</t>
  </si>
  <si>
    <t>Сумський державний педагогічний університет імені А.С. Макаренка (СДПУ імені. А.С. Макаренка)</t>
  </si>
  <si>
    <t>Чернігівський національний технологічний університет (ЧНТУ)</t>
  </si>
  <si>
    <t>Вінницький національний технічний університет (ВНТУ)</t>
  </si>
  <si>
    <t>Чернівецький національний університет імені Юрія Федьковича (ЧНУ)</t>
  </si>
  <si>
    <t>Вінницький державний педагогічний університет імені Михайла Коцюбинського (ВДПУ)</t>
  </si>
  <si>
    <t>Кременчуцький національний університет імені Михайла Остроградського (КРНУ)</t>
  </si>
  <si>
    <t>Маріупольський державний університет (МДУ)</t>
  </si>
  <si>
    <t>Дрогобицький державний педагогічний університет імені Івана Франка (ДДПУ)</t>
  </si>
  <si>
    <t>Тернопільський національний технічний університет імені Івана Пулюя (ТНТУ)</t>
  </si>
  <si>
    <t>Ніжинський державний університет імені Миколи Гоголя (НДУ ім. М. Гоголя)</t>
  </si>
  <si>
    <t>Полтавська державна аграрна академія (ПДАА)</t>
  </si>
  <si>
    <t>Білоцерківський національний аграрний університет (БНАУ)</t>
  </si>
  <si>
    <t>Дніпровський державний технічний університет (ДДТУ)</t>
  </si>
  <si>
    <t>Полтавський національний технічний університет імені Юрія Кондратюка (ПолтНТУ)</t>
  </si>
  <si>
    <t>Одеська національна академія зв'язку ім. О.С. Попова (ОНАЗ ім. О.С. Попова)</t>
  </si>
  <si>
    <t>Національний юридичний університет імені Ярослава Мудрого (НЮУ)</t>
  </si>
  <si>
    <t>Бердянський державний педагогічний університет (БДПУ)</t>
  </si>
  <si>
    <t>Харківський інститут фінансів Київського національного торговельно-економічного університету (ХІФ КНТЕУ)</t>
  </si>
  <si>
    <t>Національний транспортний університет (НТУ)</t>
  </si>
  <si>
    <t>Український державний університет залізничного транспорту (УкрДУЗТ)</t>
  </si>
  <si>
    <t>Хмельницький національний університет (ХНУ)</t>
  </si>
  <si>
    <t>Українська інженерно-педагогічна академія (УІПА)</t>
  </si>
  <si>
    <t>Ізмаїльський державний гуманітарний університет (ІДГУ)</t>
  </si>
  <si>
    <t>Національний університет фізичного виховання і спорту України (НУФВСУ)</t>
  </si>
  <si>
    <t>Київський національний університет будівництва і архітектури (КНУБІА)</t>
  </si>
  <si>
    <t>Національний педагогічний університет імені М.П. Драгоманова (НПУ імені М.П. Драгоманова)</t>
  </si>
  <si>
    <t>Кам'янець-Подільський національний університет імені Івана Огієнка (К-ПНУ ім. І.Огієнка)</t>
  </si>
  <si>
    <t>Глухівський національний педагогічний університет імені Олександра Довженка (Глухівський НПУ ім. О.Довженка)</t>
  </si>
  <si>
    <t>Харківський національний аграрний університет ім. В.В. Докучаєва (ХНАУ ім. В.В. Докучаєва)</t>
  </si>
  <si>
    <t>Національний університет харчових технологій (НУХТ)</t>
  </si>
  <si>
    <t>Національний авіаційний університет (НАУ)</t>
  </si>
  <si>
    <t>Національний технічний університет України «Київський політехнічний інститут імені Ігоря Сікорського» (КПІ ім. Ігоря Сікорського)</t>
  </si>
  <si>
    <t>Національний університет водного господарства та природокористування (НУВГП)</t>
  </si>
  <si>
    <t>Донбаська національна академія будівництва і архітектури (ДОННАБА)</t>
  </si>
  <si>
    <t>Подільський державний аграрно-технічний університет (ПДАТУ)</t>
  </si>
  <si>
    <t>Одеський державний аграрний університет (ОДАУ)</t>
  </si>
  <si>
    <t>Одеський державний екологічний університет (ОДЕКУ)</t>
  </si>
  <si>
    <t>Одеська національна академія харчових технологій (ОНАХТ)</t>
  </si>
  <si>
    <t>Рівненський державний гуманітарний університет (РДГУ)</t>
  </si>
  <si>
    <t>Чорноморський національний університет імені Петра Могили (-)</t>
  </si>
  <si>
    <t>Національний університет кораблебудування імені адмірала Макарова (НУК ім. адм. Макарова)</t>
  </si>
  <si>
    <t>Національний університет біоресурсів і природокористування України (НУБіП України)</t>
  </si>
  <si>
    <t>Київський національний лінгвістичний університет (КНЛУ)</t>
  </si>
  <si>
    <t>Закарпатська академія мистецтв (ЗАМ)</t>
  </si>
  <si>
    <t>Косівський інститут прикладного та декоративного мистецтва Львівської національної академії мистецтв (КІПДМ ЛНАМ)</t>
  </si>
  <si>
    <t>Національна металургійна академія України (НМетАУ)</t>
  </si>
  <si>
    <t>Миколаївський національний університет імені В.О. Сухомлинського (МНУ ім. В.О. Сухомлинського)</t>
  </si>
  <si>
    <t>Луцький національний технічний університет (Луцький НТУ)</t>
  </si>
  <si>
    <t>Дніпровський державний аграрно-економічний університет (ДДАЕУ)</t>
  </si>
  <si>
    <t>Дніпровський національний університет імені Олеся Гончара (ДНУ)</t>
  </si>
  <si>
    <t>Миколаївський національний аграрний університет (МНАУ)</t>
  </si>
  <si>
    <t>Ужгородський торговельно-економічний інститут Київського національного торговельно-економічного університету (УТЕІ КНТЕУ)</t>
  </si>
  <si>
    <t>Мукачівський державний університет (МДУ)</t>
  </si>
  <si>
    <t>Льотна академія Національного авіаційного університету (ЛА НАУ)</t>
  </si>
  <si>
    <t>Державний університет телекомунікацій (ДУТ)</t>
  </si>
  <si>
    <t>Університет митної справи та фінансів (УМСФ)</t>
  </si>
  <si>
    <t>Одеський торговельно-економічний інститут Київського національного торговельно-економічного університету (ОТЕІ КНТЕУ)</t>
  </si>
  <si>
    <t>Криворізький державний педагогічний університет (КДПУ)</t>
  </si>
  <si>
    <t>Вінницький національний медичний університет ім. М. І. Пирогова (ВНМУ)</t>
  </si>
  <si>
    <t>Донецький національний медичний університет (ДНМУ)</t>
  </si>
  <si>
    <t>Запорізький державний медичний університет (ЗДМУ)</t>
  </si>
  <si>
    <t>Івано-Франківський національний медичний університет (ІФНМУ)</t>
  </si>
  <si>
    <t>Львівський національний медичний університет імені Данила Галицького (ЛНМУ ім. Д. Галицького)</t>
  </si>
  <si>
    <t>Національний медичний університет імені О.О. Богомольця (НМУ імені О.О. Богомольця)</t>
  </si>
  <si>
    <t>Національний фармацевтичний університет (НФаУ)</t>
  </si>
  <si>
    <t>Одеський національний медичний університет (ОНМЕДУ)</t>
  </si>
  <si>
    <t>Тернопiльський національний медичний університет iменi I.Я. Горбачевського Міністерства охорони здоров`я України (ТНМУ)</t>
  </si>
  <si>
    <t>Харківський національний медичний університет (ХНМУ)</t>
  </si>
  <si>
    <t>Університет державної фіскальної служби України (УДФСУ)</t>
  </si>
  <si>
    <t>Національний університет «Запорізька політехніка» (НУ «ЗАПОРІЗЬКА ПОЛІТЕХНІКА»)</t>
  </si>
  <si>
    <t>Державний вищий навчальний заклад «Херсонський державний аграрний університет» (ДВНЗ «ХДАУ»)</t>
  </si>
  <si>
    <t>Житомирський державний університет імені Івана Франка</t>
  </si>
  <si>
    <t>Державний університет «Житомирська політехніка» (Житомирська політехніка)</t>
  </si>
  <si>
    <t>Державний вищий навчальний заклад «Донецький національний технічний університет» (ДВНЗ ДОННТУ)</t>
  </si>
  <si>
    <t>Національний університет «Львівська політехніка» (Львівська політехніка)</t>
  </si>
  <si>
    <t>Національний університет «Одеська морська академія» (НУ «ОМА»)</t>
  </si>
  <si>
    <t>Державний вищий навчальний заклад «Придніпровська державна академія будівництва та архітектури» (ДВНЗ ПДАБА)</t>
  </si>
  <si>
    <t>Вищий навчальний заклад «Одеська державна академія технічного регулювання та якості» (ОДАТРЯ)</t>
  </si>
  <si>
    <t>Центральноукраїнський державний педагогічний університет імені Володимира Винниченка (ЦДПУ ім.В.Винниченка)</t>
  </si>
  <si>
    <t>Державний вищий навчальний заклад «Національний лісотехнічний університет України» (НЛТУ України)</t>
  </si>
  <si>
    <t>Національний університет «Одеська юридична академія» (НУ «ОЮА»)</t>
  </si>
  <si>
    <t>Державний заклад «Луганський національний університет імені Тараса Шевченка» (ДЗ «ЛНУ імені Тараса Шевченка»)</t>
  </si>
  <si>
    <t>Державний вищий навчальний заклад «Переяслав-Хмельницький державний педагогічний університет імені Григорія Сковороди» (Переяслав-Хмельницький ДПУ імені Григорія Сковороди)</t>
  </si>
  <si>
    <t>Національний аерокосмічний університет ім. М. Є. Жуковського «Харківський авіаційний інститут» (ХАІ)</t>
  </si>
  <si>
    <t>Національний технічний університет «Харківський політехнічний інститут» (НТУ «ХПІ»)</t>
  </si>
  <si>
    <t>Державний вищий навчальний заклад «Прикарпатський національний університет імені Василя Стефаника» (ПНУ)</t>
  </si>
  <si>
    <t>Національний університет «Острозька академія» (НУОА)</t>
  </si>
  <si>
    <t>Державний вищий навчальний заклад «Приазовський державний технічний університет» (ДВНЗ «ПДТУ»)</t>
  </si>
  <si>
    <t>Азовський морський інститут Національного університету «Одеська морська академія» (АМІ НУ «ОМА»)</t>
  </si>
  <si>
    <t>Національний університет «Чернігівський колегіум» імені Т.Г. Шевченка (НУЧК імені Т.Г. Шевченка)</t>
  </si>
  <si>
    <t>Відокремлений підрозділ Національного університету біоресурсів і природокористування України «Бережанський агротехнічний інститут» (ВП НУБіП України «БАТІ»)</t>
  </si>
  <si>
    <t>Національний університет «Києво-Могилянська академія» (НаУКМА)</t>
  </si>
  <si>
    <t>Державний вищий навчальний заклад «Український державний хіміко-технологічний університет» (ДВНЗ УДХТУ)</t>
  </si>
  <si>
    <t>Державний вищий навчальний заклад «Київський національний економічний університет імені Вадима Гетьмана» (ДВНЗ «КНЕУ ім. В. Гетьмана»)</t>
  </si>
  <si>
    <t>Національний технічний університет «Дніпровська політехніка» (НТУ «ДП»)</t>
  </si>
  <si>
    <t>Державний вищий навчальний заклад «Ужгородський національний університет» (ДВНЗ «УжНУ»)</t>
  </si>
  <si>
    <t>Державний вищий навчальний заклад «Криворізький національний університет» (ДВНЗ «КНУ»)</t>
  </si>
  <si>
    <t>Державний вищий навчальний заклад «Донбаський державний педагогічний університет» (ДДПУ)</t>
  </si>
  <si>
    <t>Горлівський інститут іноземних мов Державного вищого навчального закладу «Донбаський державний педагогічний університет» (ГІІМ ДВНЗ ДДПУ)</t>
  </si>
  <si>
    <t>Державний вищий навчальний заклад «Університет банківської справи» (ДВНЗ «Університет банківської справи»)</t>
  </si>
  <si>
    <t>Криворізький економічний інститут Державного вищого навчального закладу «Київський національний економічний університет імені Вадима Гетьмана» (КЕІ ДВНЗ «КНЕУ ім. В. Гетьмана»)</t>
  </si>
  <si>
    <t>Вищий державний навчальний заклад України «Буковинський державний медичний університет» (БДМУ)</t>
  </si>
  <si>
    <t>Державний заклад «Дніпропетровська медична академія Міністерства охорони здоров'я України» (ДЗ «ДМА»)</t>
  </si>
  <si>
    <t>Державний заклад «Луганський державний медичний університет» (ДЗ «ЛДМУ»)</t>
  </si>
  <si>
    <t>Українська медична стоматологічна академія («УМСА»)</t>
  </si>
  <si>
    <t>Київський національний університет імені Тараса Шевченка (КНУШ)</t>
  </si>
  <si>
    <t>Головний розпорядник коштів (2018)</t>
  </si>
  <si>
    <t>МОН</t>
  </si>
  <si>
    <t>ДФС</t>
  </si>
  <si>
    <t>КПКВК 3507050 Підготовка кадрів у сфері фіскальної політики вищими навчальними закладами ІІІ і ІV рівнів акредитації</t>
  </si>
  <si>
    <t>Бюджетна програма</t>
  </si>
  <si>
    <t>КПКВК 2201280 Підготовка кадрів Київським національним університетом імені Тараса Шевченка</t>
  </si>
  <si>
    <t>МОЗ</t>
  </si>
  <si>
    <t xml:space="preserve">КПКВК 2301070 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 </t>
  </si>
  <si>
    <t>КПКВК 2201160 Підготовка кадрів вищими навчальними закладами ІІІ і ІV рівнів акредитації та забезпечення діяльності їх баз практики</t>
  </si>
  <si>
    <t>Якісні показники за 2018 рік</t>
  </si>
  <si>
    <t>Середньорічна кількість студентів за 2018 рік, осіб</t>
  </si>
  <si>
    <t>Середньорічне число  ставок/штатних одиниць  (фактичне виконання за 2018 рік), осіб
(загальний фонд)</t>
  </si>
  <si>
    <t>Розрахункові показники за 2018 рік</t>
  </si>
  <si>
    <t>Бюджетна класифікація</t>
  </si>
  <si>
    <t>Загальна інформація</t>
  </si>
  <si>
    <t>13
[=11/(11+12)]</t>
  </si>
  <si>
    <t>17
[=14+15]</t>
  </si>
  <si>
    <t>19
[=16/18]</t>
  </si>
  <si>
    <t>21
[=20/11]</t>
  </si>
  <si>
    <t>22
[=9/15]</t>
  </si>
  <si>
    <t>Показники діяльності за 2018 рік вищих навчальних закладів III і IV рівнів акредитації, які здійснюють підготовку кадрів за державним замовленням</t>
  </si>
  <si>
    <t>18
[=14+15+16]</t>
  </si>
  <si>
    <t>Харківський торговельно-економічний інститут Київського національного торговельно-економічного університету (ХТЕІ КНТЕУ)</t>
  </si>
  <si>
    <t>Видатки бюджету</t>
  </si>
  <si>
    <t>Харківська державна академія культури (ХДАК)</t>
  </si>
  <si>
    <t>Харківський національний університет мистецтв імені І.П. Котляревського (ХНУМ ім. І. П. Котляревського)</t>
  </si>
  <si>
    <t>Національна музична академія України імені П.І. Чайковського (НМАУ)</t>
  </si>
  <si>
    <t>Київський національний університет театру, кіно і телебачення імені І.К. Карпенка-Карого (КНУТКіТ імені І. К. Карпенка-Карого)</t>
  </si>
  <si>
    <t>Національна академія образотворчого мистецтва і архітектури (НАОМА)</t>
  </si>
  <si>
    <t>Одеська національна музична академія імені А.В. Нежданової (ОНМА імені А.В. Нежданової)</t>
  </si>
  <si>
    <t>Луганська державна академія культури і мистецтв (ЛДАКМ)</t>
  </si>
  <si>
    <t>Київський національний університет культури і мистецтв (КНУКіМ)</t>
  </si>
  <si>
    <t>Львівська національна музична академія імені М.В.Лисенка (ЛНМА імені М.В. Лисенка)</t>
  </si>
  <si>
    <t>Мінкультури</t>
  </si>
  <si>
    <t>КПКВК 1801060 Підготовка кадрів для сфери культури і мистецтва вищими навчальними закладами ІІІ і ІV рівнів акредитації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</si>
</sst>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0" fontId="6" fillId="0" borderId="2" xfId="1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/>
    </xf>
    <xf numFmtId="9" fontId="6" fillId="0" borderId="2" xfId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0" fontId="6" fillId="0" borderId="2" xfId="1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1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0" fontId="0" fillId="0" borderId="2" xfId="0" applyFont="1" applyBorder="1"/>
    <xf numFmtId="0" fontId="0" fillId="0" borderId="0" xfId="0" applyAlignment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164" fontId="4" fillId="5" borderId="2" xfId="0" applyNumberFormat="1" applyFont="1" applyFill="1" applyBorder="1" applyAlignment="1">
      <alignment horizontal="center" vertical="top" wrapText="1"/>
    </xf>
    <xf numFmtId="164" fontId="4" fillId="6" borderId="2" xfId="0" applyNumberFormat="1" applyFont="1" applyFill="1" applyBorder="1" applyAlignment="1">
      <alignment horizontal="center" vertical="top" wrapText="1"/>
    </xf>
    <xf numFmtId="164" fontId="4" fillId="7" borderId="2" xfId="0" applyNumberFormat="1" applyFont="1" applyFill="1" applyBorder="1" applyAlignment="1">
      <alignment horizontal="center" vertical="top" wrapText="1"/>
    </xf>
    <xf numFmtId="164" fontId="4" fillId="8" borderId="2" xfId="0" applyNumberFormat="1" applyFont="1" applyFill="1" applyBorder="1" applyAlignment="1">
      <alignment horizontal="center" vertical="top" wrapText="1"/>
    </xf>
    <xf numFmtId="164" fontId="4" fillId="9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9" fillId="0" borderId="2" xfId="0" quotePrefix="1" applyFont="1" applyBorder="1" applyAlignment="1">
      <alignment horizontal="center" vertical="top" wrapText="1"/>
    </xf>
    <xf numFmtId="0" fontId="10" fillId="0" borderId="2" xfId="0" quotePrefix="1" applyFont="1" applyBorder="1" applyAlignment="1">
      <alignment horizontal="center" vertical="top" wrapText="1"/>
    </xf>
    <xf numFmtId="0" fontId="0" fillId="0" borderId="2" xfId="0" applyFill="1" applyBorder="1"/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tabSelected="1" topLeftCell="A153" zoomScale="70" zoomScaleNormal="70" workbookViewId="0">
      <selection activeCell="AB181" sqref="AB181"/>
    </sheetView>
  </sheetViews>
  <sheetFormatPr defaultRowHeight="14.4" x14ac:dyDescent="0.3"/>
  <cols>
    <col min="1" max="24" width="14.77734375" customWidth="1"/>
  </cols>
  <sheetData>
    <row r="1" spans="1:24" ht="23.4" x14ac:dyDescent="0.3">
      <c r="A1" s="49" t="s">
        <v>233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3">
      <c r="B2" s="55" t="s">
        <v>227</v>
      </c>
      <c r="C2" s="55"/>
      <c r="D2" s="55"/>
      <c r="E2" s="52" t="s">
        <v>222</v>
      </c>
      <c r="F2" s="52"/>
      <c r="G2" s="52"/>
      <c r="H2" s="52"/>
      <c r="I2" s="52" t="s">
        <v>223</v>
      </c>
      <c r="J2" s="52"/>
      <c r="K2" s="52"/>
      <c r="L2" s="52"/>
      <c r="M2" s="52"/>
      <c r="N2" s="53" t="s">
        <v>224</v>
      </c>
      <c r="O2" s="54"/>
      <c r="P2" s="54"/>
      <c r="Q2" s="54"/>
      <c r="R2" s="54"/>
      <c r="S2" s="54"/>
      <c r="T2" s="1" t="s">
        <v>236</v>
      </c>
      <c r="U2" s="56" t="s">
        <v>225</v>
      </c>
      <c r="V2" s="57"/>
      <c r="W2" s="50" t="s">
        <v>226</v>
      </c>
      <c r="X2" s="51"/>
    </row>
    <row r="3" spans="1:24" s="29" customFormat="1" ht="199.2" customHeight="1" x14ac:dyDescent="0.3">
      <c r="A3" s="40" t="s">
        <v>0</v>
      </c>
      <c r="B3" s="30" t="s">
        <v>1</v>
      </c>
      <c r="C3" s="30" t="s">
        <v>2</v>
      </c>
      <c r="D3" s="31" t="s">
        <v>3</v>
      </c>
      <c r="E3" s="32" t="s">
        <v>4</v>
      </c>
      <c r="F3" s="32" t="s">
        <v>5</v>
      </c>
      <c r="G3" s="32" t="s">
        <v>6</v>
      </c>
      <c r="H3" s="33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5" t="s">
        <v>12</v>
      </c>
      <c r="N3" s="36" t="s">
        <v>13</v>
      </c>
      <c r="O3" s="36" t="s">
        <v>14</v>
      </c>
      <c r="P3" s="36" t="s">
        <v>15</v>
      </c>
      <c r="Q3" s="37" t="s">
        <v>16</v>
      </c>
      <c r="R3" s="37" t="s">
        <v>17</v>
      </c>
      <c r="S3" s="37" t="s">
        <v>18</v>
      </c>
      <c r="T3" s="38" t="s">
        <v>19</v>
      </c>
      <c r="U3" s="39" t="s">
        <v>20</v>
      </c>
      <c r="V3" s="39" t="s">
        <v>21</v>
      </c>
      <c r="W3" s="41" t="s">
        <v>213</v>
      </c>
      <c r="X3" s="41" t="s">
        <v>217</v>
      </c>
    </row>
    <row r="4" spans="1:24" ht="50.4" customHeight="1" x14ac:dyDescent="0.3">
      <c r="A4" s="42">
        <v>1</v>
      </c>
      <c r="B4" s="43">
        <v>2</v>
      </c>
      <c r="C4" s="44">
        <v>3</v>
      </c>
      <c r="D4" s="42">
        <v>4</v>
      </c>
      <c r="E4" s="43">
        <v>5</v>
      </c>
      <c r="F4" s="44">
        <v>6</v>
      </c>
      <c r="G4" s="42">
        <v>7</v>
      </c>
      <c r="H4" s="43">
        <v>8</v>
      </c>
      <c r="I4" s="44">
        <v>9</v>
      </c>
      <c r="J4" s="42">
        <v>10</v>
      </c>
      <c r="K4" s="43">
        <v>11</v>
      </c>
      <c r="L4" s="44">
        <v>12</v>
      </c>
      <c r="M4" s="46" t="s">
        <v>228</v>
      </c>
      <c r="N4" s="42">
        <v>14</v>
      </c>
      <c r="O4" s="43">
        <v>15</v>
      </c>
      <c r="P4" s="42">
        <v>16</v>
      </c>
      <c r="Q4" s="45" t="s">
        <v>229</v>
      </c>
      <c r="R4" s="46" t="s">
        <v>234</v>
      </c>
      <c r="S4" s="46" t="s">
        <v>230</v>
      </c>
      <c r="T4" s="42">
        <v>20</v>
      </c>
      <c r="U4" s="46" t="s">
        <v>231</v>
      </c>
      <c r="V4" s="46" t="s">
        <v>232</v>
      </c>
      <c r="W4" s="46">
        <v>23</v>
      </c>
      <c r="X4" s="46">
        <v>24</v>
      </c>
    </row>
    <row r="5" spans="1:24" x14ac:dyDescent="0.3">
      <c r="A5" s="1">
        <v>1</v>
      </c>
      <c r="B5" s="2">
        <v>162</v>
      </c>
      <c r="C5" s="28" t="s">
        <v>49</v>
      </c>
      <c r="D5" s="3" t="s">
        <v>24</v>
      </c>
      <c r="E5" s="4">
        <v>149.33000000000001</v>
      </c>
      <c r="F5" s="5">
        <v>157.81</v>
      </c>
      <c r="G5" s="5">
        <v>143.18</v>
      </c>
      <c r="H5" s="6">
        <v>124.77</v>
      </c>
      <c r="I5" s="7">
        <v>1478</v>
      </c>
      <c r="J5" s="7">
        <v>349</v>
      </c>
      <c r="K5" s="8">
        <v>1512.9</v>
      </c>
      <c r="L5" s="7">
        <v>1011.5</v>
      </c>
      <c r="M5" s="9">
        <f t="shared" ref="M5:M68" si="0">(K5/(K5+L5))</f>
        <v>0.59931072730153701</v>
      </c>
      <c r="N5" s="10">
        <v>35.799999999999997</v>
      </c>
      <c r="O5" s="10">
        <v>220.3</v>
      </c>
      <c r="P5" s="10">
        <v>352.9</v>
      </c>
      <c r="Q5" s="10">
        <f t="shared" ref="Q5:Q68" si="1">N5+O5</f>
        <v>256.10000000000002</v>
      </c>
      <c r="R5" s="10">
        <f t="shared" ref="R5:R68" si="2">SUM(N5:P5)</f>
        <v>609</v>
      </c>
      <c r="S5" s="11">
        <f t="shared" ref="S5:S68" si="3">P5/R5</f>
        <v>0.57947454844006563</v>
      </c>
      <c r="T5" s="12">
        <v>70503800</v>
      </c>
      <c r="U5" s="12">
        <f t="shared" ref="U5:U68" si="4">T5/K5</f>
        <v>46601.758212704073</v>
      </c>
      <c r="V5" s="12">
        <f t="shared" ref="V5:V68" si="5">I5/O5</f>
        <v>6.7090331366318656</v>
      </c>
      <c r="W5" t="s">
        <v>214</v>
      </c>
      <c r="X5" t="s">
        <v>221</v>
      </c>
    </row>
    <row r="6" spans="1:24" x14ac:dyDescent="0.3">
      <c r="A6" s="1">
        <v>2</v>
      </c>
      <c r="B6" s="2">
        <v>91</v>
      </c>
      <c r="C6" s="28" t="s">
        <v>176</v>
      </c>
      <c r="D6" s="3" t="s">
        <v>25</v>
      </c>
      <c r="E6" s="4">
        <v>144.63</v>
      </c>
      <c r="F6" s="5">
        <v>150.63</v>
      </c>
      <c r="G6" s="5">
        <v>139.80000000000001</v>
      </c>
      <c r="H6" s="6">
        <v>130.19999999999999</v>
      </c>
      <c r="I6" s="7">
        <v>4459</v>
      </c>
      <c r="J6" s="7">
        <v>338</v>
      </c>
      <c r="K6" s="8">
        <v>4492.8</v>
      </c>
      <c r="L6" s="7">
        <v>3484</v>
      </c>
      <c r="M6" s="9">
        <f t="shared" si="0"/>
        <v>0.5632333767926988</v>
      </c>
      <c r="N6" s="10">
        <v>100</v>
      </c>
      <c r="O6" s="10">
        <v>536.70000000000005</v>
      </c>
      <c r="P6" s="10">
        <v>525.4</v>
      </c>
      <c r="Q6" s="10">
        <f t="shared" si="1"/>
        <v>636.70000000000005</v>
      </c>
      <c r="R6" s="10">
        <f t="shared" si="2"/>
        <v>1162.0999999999999</v>
      </c>
      <c r="S6" s="11">
        <f t="shared" si="3"/>
        <v>0.45211255485758545</v>
      </c>
      <c r="T6" s="12">
        <v>132509300</v>
      </c>
      <c r="U6" s="12">
        <f t="shared" si="4"/>
        <v>29493.701032763533</v>
      </c>
      <c r="V6" s="12">
        <f t="shared" si="5"/>
        <v>8.3081796161729073</v>
      </c>
      <c r="W6" t="s">
        <v>214</v>
      </c>
      <c r="X6" t="s">
        <v>221</v>
      </c>
    </row>
    <row r="7" spans="1:24" x14ac:dyDescent="0.3">
      <c r="A7" s="1">
        <v>3</v>
      </c>
      <c r="B7" s="2">
        <v>48</v>
      </c>
      <c r="C7" s="28" t="s">
        <v>50</v>
      </c>
      <c r="D7" s="3" t="s">
        <v>26</v>
      </c>
      <c r="E7" s="4">
        <v>151.52000000000001</v>
      </c>
      <c r="F7" s="5">
        <v>161.36000000000001</v>
      </c>
      <c r="G7" s="5">
        <v>144.44</v>
      </c>
      <c r="H7" s="6">
        <v>132.36000000000001</v>
      </c>
      <c r="I7" s="7">
        <v>2007</v>
      </c>
      <c r="J7" s="7">
        <v>220</v>
      </c>
      <c r="K7" s="8">
        <v>2029</v>
      </c>
      <c r="L7" s="7">
        <v>1714.2</v>
      </c>
      <c r="M7" s="9">
        <f t="shared" si="0"/>
        <v>0.54204958324428298</v>
      </c>
      <c r="N7" s="10">
        <v>2</v>
      </c>
      <c r="O7" s="10">
        <v>316.43</v>
      </c>
      <c r="P7" s="10">
        <v>505.36</v>
      </c>
      <c r="Q7" s="10">
        <f t="shared" si="1"/>
        <v>318.43</v>
      </c>
      <c r="R7" s="10">
        <f t="shared" si="2"/>
        <v>823.79</v>
      </c>
      <c r="S7" s="11">
        <f t="shared" si="3"/>
        <v>0.61345731315019614</v>
      </c>
      <c r="T7" s="12">
        <v>88181730</v>
      </c>
      <c r="U7" s="12">
        <f t="shared" si="4"/>
        <v>43460.685066535239</v>
      </c>
      <c r="V7" s="12">
        <f t="shared" si="5"/>
        <v>6.3426350219637833</v>
      </c>
      <c r="W7" t="s">
        <v>214</v>
      </c>
      <c r="X7" t="s">
        <v>221</v>
      </c>
    </row>
    <row r="8" spans="1:24" x14ac:dyDescent="0.3">
      <c r="A8" s="1">
        <v>4</v>
      </c>
      <c r="B8" s="2">
        <v>213</v>
      </c>
      <c r="C8" s="28" t="s">
        <v>177</v>
      </c>
      <c r="D8" s="3" t="s">
        <v>26</v>
      </c>
      <c r="E8" s="4">
        <v>134.6</v>
      </c>
      <c r="F8" s="5">
        <v>135.52000000000001</v>
      </c>
      <c r="G8" s="5">
        <v>133.52000000000001</v>
      </c>
      <c r="H8" s="6">
        <v>126.44</v>
      </c>
      <c r="I8" s="7">
        <v>887</v>
      </c>
      <c r="J8" s="7">
        <v>366</v>
      </c>
      <c r="K8" s="8">
        <v>923.6</v>
      </c>
      <c r="L8" s="7">
        <v>805</v>
      </c>
      <c r="M8" s="9">
        <f t="shared" si="0"/>
        <v>0.53430521809556875</v>
      </c>
      <c r="N8" s="10">
        <v>18</v>
      </c>
      <c r="O8" s="10">
        <v>128.32</v>
      </c>
      <c r="P8" s="10">
        <v>224.3</v>
      </c>
      <c r="Q8" s="10">
        <f t="shared" si="1"/>
        <v>146.32</v>
      </c>
      <c r="R8" s="10">
        <f t="shared" si="2"/>
        <v>370.62</v>
      </c>
      <c r="S8" s="11">
        <f t="shared" si="3"/>
        <v>0.60520209378878642</v>
      </c>
      <c r="T8" s="12">
        <v>39453200</v>
      </c>
      <c r="U8" s="12">
        <f t="shared" si="4"/>
        <v>42716.760502381985</v>
      </c>
      <c r="V8" s="12">
        <f t="shared" si="5"/>
        <v>6.9124064837905239</v>
      </c>
      <c r="W8" t="s">
        <v>214</v>
      </c>
      <c r="X8" t="s">
        <v>221</v>
      </c>
    </row>
    <row r="9" spans="1:24" x14ac:dyDescent="0.3">
      <c r="A9" s="1">
        <v>5</v>
      </c>
      <c r="B9" s="2">
        <v>892</v>
      </c>
      <c r="C9" s="28" t="s">
        <v>51</v>
      </c>
      <c r="D9" s="3" t="s">
        <v>22</v>
      </c>
      <c r="E9" s="4">
        <v>154.5</v>
      </c>
      <c r="F9" s="5">
        <v>157.44999999999999</v>
      </c>
      <c r="G9" s="5">
        <v>146.97</v>
      </c>
      <c r="H9" s="6">
        <v>136.1</v>
      </c>
      <c r="I9" s="7">
        <v>1274</v>
      </c>
      <c r="J9" s="7">
        <v>215</v>
      </c>
      <c r="K9" s="8">
        <v>1295.5</v>
      </c>
      <c r="L9" s="7">
        <v>538</v>
      </c>
      <c r="M9" s="9">
        <f t="shared" si="0"/>
        <v>0.70657212980638129</v>
      </c>
      <c r="N9" s="10">
        <v>9</v>
      </c>
      <c r="O9" s="10">
        <v>133.80000000000001</v>
      </c>
      <c r="P9" s="10">
        <v>83.6</v>
      </c>
      <c r="Q9" s="10">
        <f t="shared" si="1"/>
        <v>142.80000000000001</v>
      </c>
      <c r="R9" s="10">
        <f t="shared" si="2"/>
        <v>226.4</v>
      </c>
      <c r="S9" s="11">
        <f t="shared" si="3"/>
        <v>0.36925795053003529</v>
      </c>
      <c r="T9" s="12">
        <v>24807582.380000003</v>
      </c>
      <c r="U9" s="12">
        <f t="shared" si="4"/>
        <v>19149.040818216909</v>
      </c>
      <c r="V9" s="12">
        <f t="shared" si="5"/>
        <v>9.521674140508221</v>
      </c>
      <c r="W9" t="s">
        <v>214</v>
      </c>
      <c r="X9" t="s">
        <v>221</v>
      </c>
    </row>
    <row r="10" spans="1:24" x14ac:dyDescent="0.3">
      <c r="A10" s="1">
        <v>6</v>
      </c>
      <c r="B10" s="2">
        <v>191</v>
      </c>
      <c r="C10" s="28" t="s">
        <v>52</v>
      </c>
      <c r="D10" s="3" t="s">
        <v>27</v>
      </c>
      <c r="E10" s="4">
        <v>151.94999999999999</v>
      </c>
      <c r="F10" s="5">
        <v>155.52000000000001</v>
      </c>
      <c r="G10" s="5">
        <v>143.72999999999999</v>
      </c>
      <c r="H10" s="6">
        <v>118.1</v>
      </c>
      <c r="I10" s="7">
        <v>306</v>
      </c>
      <c r="J10" s="7">
        <v>156</v>
      </c>
      <c r="K10" s="8">
        <v>321.60000000000002</v>
      </c>
      <c r="L10" s="7">
        <v>82.5</v>
      </c>
      <c r="M10" s="9">
        <f t="shared" si="0"/>
        <v>0.79584261321455085</v>
      </c>
      <c r="N10" s="10">
        <v>7</v>
      </c>
      <c r="O10" s="10">
        <v>49.9</v>
      </c>
      <c r="P10" s="10">
        <v>78</v>
      </c>
      <c r="Q10" s="10">
        <f t="shared" si="1"/>
        <v>56.9</v>
      </c>
      <c r="R10" s="10">
        <f t="shared" si="2"/>
        <v>134.9</v>
      </c>
      <c r="S10" s="11">
        <f t="shared" si="3"/>
        <v>0.57820607857672346</v>
      </c>
      <c r="T10" s="12">
        <v>15229400</v>
      </c>
      <c r="U10" s="12">
        <f t="shared" si="4"/>
        <v>47355.099502487559</v>
      </c>
      <c r="V10" s="12">
        <f t="shared" si="5"/>
        <v>6.1322645290581166</v>
      </c>
      <c r="W10" t="s">
        <v>214</v>
      </c>
      <c r="X10" t="s">
        <v>221</v>
      </c>
    </row>
    <row r="11" spans="1:24" x14ac:dyDescent="0.3">
      <c r="A11" s="1">
        <v>7</v>
      </c>
      <c r="B11" s="2">
        <v>109</v>
      </c>
      <c r="C11" s="28" t="s">
        <v>178</v>
      </c>
      <c r="D11" s="3" t="s">
        <v>28</v>
      </c>
      <c r="E11" s="4">
        <v>161.4</v>
      </c>
      <c r="F11" s="5">
        <v>168.17</v>
      </c>
      <c r="G11" s="5">
        <v>153.16999999999999</v>
      </c>
      <c r="H11" s="6">
        <v>137.94999999999999</v>
      </c>
      <c r="I11" s="7">
        <v>1773</v>
      </c>
      <c r="J11" s="7">
        <v>148</v>
      </c>
      <c r="K11" s="8">
        <v>1787.8</v>
      </c>
      <c r="L11" s="7">
        <v>1389.9</v>
      </c>
      <c r="M11" s="9">
        <f t="shared" si="0"/>
        <v>0.56260817572458066</v>
      </c>
      <c r="N11" s="10">
        <v>7</v>
      </c>
      <c r="O11" s="10">
        <v>254.7</v>
      </c>
      <c r="P11" s="10">
        <v>194.9</v>
      </c>
      <c r="Q11" s="10">
        <f t="shared" si="1"/>
        <v>261.7</v>
      </c>
      <c r="R11" s="10">
        <f t="shared" si="2"/>
        <v>456.6</v>
      </c>
      <c r="S11" s="11">
        <f t="shared" si="3"/>
        <v>0.42685063512921595</v>
      </c>
      <c r="T11" s="12">
        <v>54962440</v>
      </c>
      <c r="U11" s="12">
        <f t="shared" si="4"/>
        <v>30743.058507663049</v>
      </c>
      <c r="V11" s="12">
        <f t="shared" si="5"/>
        <v>6.9611307420494706</v>
      </c>
      <c r="W11" t="s">
        <v>214</v>
      </c>
      <c r="X11" t="s">
        <v>221</v>
      </c>
    </row>
    <row r="12" spans="1:24" x14ac:dyDescent="0.3">
      <c r="A12" s="1">
        <v>8</v>
      </c>
      <c r="B12" s="2">
        <v>229</v>
      </c>
      <c r="C12" s="28" t="s">
        <v>53</v>
      </c>
      <c r="D12" s="3" t="s">
        <v>28</v>
      </c>
      <c r="E12" s="4">
        <v>151.59</v>
      </c>
      <c r="F12" s="5">
        <v>152.66</v>
      </c>
      <c r="G12" s="5">
        <v>151.04</v>
      </c>
      <c r="H12" s="6">
        <v>126.93</v>
      </c>
      <c r="I12" s="7">
        <v>1621</v>
      </c>
      <c r="J12" s="7">
        <v>389</v>
      </c>
      <c r="K12" s="8">
        <v>1659.9</v>
      </c>
      <c r="L12" s="7">
        <v>2201.4</v>
      </c>
      <c r="M12" s="9">
        <f t="shared" si="0"/>
        <v>0.42988112811747337</v>
      </c>
      <c r="N12" s="10">
        <v>8</v>
      </c>
      <c r="O12" s="10">
        <v>243.6</v>
      </c>
      <c r="P12" s="10">
        <v>213</v>
      </c>
      <c r="Q12" s="10">
        <f t="shared" si="1"/>
        <v>251.6</v>
      </c>
      <c r="R12" s="10">
        <f t="shared" si="2"/>
        <v>464.6</v>
      </c>
      <c r="S12" s="11">
        <f t="shared" si="3"/>
        <v>0.45845888936719759</v>
      </c>
      <c r="T12" s="12">
        <v>57633200.000000007</v>
      </c>
      <c r="U12" s="12">
        <f t="shared" si="4"/>
        <v>34720.886800409666</v>
      </c>
      <c r="V12" s="12">
        <f t="shared" si="5"/>
        <v>6.6543513957307061</v>
      </c>
      <c r="W12" t="s">
        <v>214</v>
      </c>
      <c r="X12" t="s">
        <v>221</v>
      </c>
    </row>
    <row r="13" spans="1:24" x14ac:dyDescent="0.3">
      <c r="A13" s="1">
        <v>9</v>
      </c>
      <c r="B13" s="2">
        <v>208</v>
      </c>
      <c r="C13" s="28" t="s">
        <v>179</v>
      </c>
      <c r="D13" s="3" t="s">
        <v>28</v>
      </c>
      <c r="E13" s="4">
        <v>151.99</v>
      </c>
      <c r="F13" s="5">
        <v>157.59</v>
      </c>
      <c r="G13" s="5">
        <v>146.78</v>
      </c>
      <c r="H13" s="6">
        <v>122</v>
      </c>
      <c r="I13" s="7">
        <v>1453</v>
      </c>
      <c r="J13" s="7">
        <v>404</v>
      </c>
      <c r="K13" s="8">
        <v>1493.4</v>
      </c>
      <c r="L13" s="7">
        <v>1046.3</v>
      </c>
      <c r="M13" s="9">
        <f t="shared" si="0"/>
        <v>0.58802220734732458</v>
      </c>
      <c r="N13" s="10">
        <v>1</v>
      </c>
      <c r="O13" s="10">
        <v>237.3</v>
      </c>
      <c r="P13" s="10">
        <v>182</v>
      </c>
      <c r="Q13" s="10">
        <f t="shared" si="1"/>
        <v>238.3</v>
      </c>
      <c r="R13" s="10">
        <f t="shared" si="2"/>
        <v>420.3</v>
      </c>
      <c r="S13" s="11">
        <f t="shared" si="3"/>
        <v>0.43302403045443727</v>
      </c>
      <c r="T13" s="12">
        <v>49444540</v>
      </c>
      <c r="U13" s="12">
        <f t="shared" si="4"/>
        <v>33108.704968528189</v>
      </c>
      <c r="V13" s="12">
        <f t="shared" si="5"/>
        <v>6.1230509903076271</v>
      </c>
      <c r="W13" t="s">
        <v>214</v>
      </c>
      <c r="X13" t="s">
        <v>221</v>
      </c>
    </row>
    <row r="14" spans="1:24" x14ac:dyDescent="0.3">
      <c r="A14" s="1">
        <v>10</v>
      </c>
      <c r="B14" s="2">
        <v>135</v>
      </c>
      <c r="C14" s="28" t="s">
        <v>54</v>
      </c>
      <c r="D14" s="3" t="s">
        <v>29</v>
      </c>
      <c r="E14" s="4">
        <v>155.26</v>
      </c>
      <c r="F14" s="5">
        <v>157.77000000000001</v>
      </c>
      <c r="G14" s="5">
        <v>154.34</v>
      </c>
      <c r="H14" s="6">
        <v>139.80000000000001</v>
      </c>
      <c r="I14" s="7">
        <v>615</v>
      </c>
      <c r="J14" s="7">
        <v>79</v>
      </c>
      <c r="K14" s="8">
        <v>622.9</v>
      </c>
      <c r="L14" s="7">
        <v>229.3</v>
      </c>
      <c r="M14" s="9">
        <f t="shared" si="0"/>
        <v>0.73093170617226</v>
      </c>
      <c r="N14" s="10">
        <v>10</v>
      </c>
      <c r="O14" s="10">
        <v>66.2</v>
      </c>
      <c r="P14" s="10">
        <v>93</v>
      </c>
      <c r="Q14" s="10">
        <f t="shared" si="1"/>
        <v>76.2</v>
      </c>
      <c r="R14" s="10">
        <f t="shared" si="2"/>
        <v>169.2</v>
      </c>
      <c r="S14" s="11">
        <f t="shared" si="3"/>
        <v>0.54964539007092206</v>
      </c>
      <c r="T14" s="12">
        <v>19008054.370000001</v>
      </c>
      <c r="U14" s="12">
        <f t="shared" si="4"/>
        <v>30515.418799165196</v>
      </c>
      <c r="V14" s="12">
        <f t="shared" si="5"/>
        <v>9.2900302114803619</v>
      </c>
      <c r="W14" t="s">
        <v>214</v>
      </c>
      <c r="X14" t="s">
        <v>221</v>
      </c>
    </row>
    <row r="15" spans="1:24" x14ac:dyDescent="0.3">
      <c r="A15" s="1">
        <v>11</v>
      </c>
      <c r="B15" s="2">
        <v>3969</v>
      </c>
      <c r="C15" s="28" t="s">
        <v>55</v>
      </c>
      <c r="D15" s="3" t="s">
        <v>22</v>
      </c>
      <c r="E15" s="4">
        <v>130.72</v>
      </c>
      <c r="F15" s="5">
        <v>129.94999999999999</v>
      </c>
      <c r="G15" s="5">
        <v>131.07</v>
      </c>
      <c r="H15" s="6">
        <v>128.71</v>
      </c>
      <c r="I15" s="7">
        <v>711</v>
      </c>
      <c r="J15" s="7">
        <v>201</v>
      </c>
      <c r="K15" s="8">
        <v>731.1</v>
      </c>
      <c r="L15" s="7">
        <v>1498.2</v>
      </c>
      <c r="M15" s="9">
        <f t="shared" si="0"/>
        <v>0.32795047772843494</v>
      </c>
      <c r="N15" s="10">
        <v>40.700000000000003</v>
      </c>
      <c r="O15" s="10">
        <v>113.6</v>
      </c>
      <c r="P15" s="10">
        <v>193.3</v>
      </c>
      <c r="Q15" s="10">
        <f t="shared" si="1"/>
        <v>154.30000000000001</v>
      </c>
      <c r="R15" s="10">
        <f t="shared" si="2"/>
        <v>347.6</v>
      </c>
      <c r="S15" s="11">
        <f t="shared" si="3"/>
        <v>0.55609896432681238</v>
      </c>
      <c r="T15" s="12">
        <v>40363879.289999999</v>
      </c>
      <c r="U15" s="12">
        <f t="shared" si="4"/>
        <v>55209.792490767337</v>
      </c>
      <c r="V15" s="12">
        <f t="shared" si="5"/>
        <v>6.2588028169014089</v>
      </c>
      <c r="W15" t="s">
        <v>214</v>
      </c>
      <c r="X15" t="s">
        <v>221</v>
      </c>
    </row>
    <row r="16" spans="1:24" x14ac:dyDescent="0.3">
      <c r="A16" s="1">
        <v>12</v>
      </c>
      <c r="B16" s="2">
        <v>248</v>
      </c>
      <c r="C16" s="28" t="s">
        <v>56</v>
      </c>
      <c r="D16" s="3" t="s">
        <v>30</v>
      </c>
      <c r="E16" s="4">
        <v>142.19</v>
      </c>
      <c r="F16" s="5">
        <v>148.19999999999999</v>
      </c>
      <c r="G16" s="5">
        <v>136.97999999999999</v>
      </c>
      <c r="H16" s="6">
        <v>135.13</v>
      </c>
      <c r="I16" s="7">
        <v>2005</v>
      </c>
      <c r="J16" s="7">
        <v>289</v>
      </c>
      <c r="K16" s="8">
        <v>2033.9</v>
      </c>
      <c r="L16" s="7">
        <v>1349.8</v>
      </c>
      <c r="M16" s="9">
        <f t="shared" si="0"/>
        <v>0.60108756686467479</v>
      </c>
      <c r="N16" s="10">
        <v>20</v>
      </c>
      <c r="O16" s="10">
        <v>310.5</v>
      </c>
      <c r="P16" s="10">
        <v>288</v>
      </c>
      <c r="Q16" s="10">
        <f t="shared" si="1"/>
        <v>330.5</v>
      </c>
      <c r="R16" s="10">
        <f t="shared" si="2"/>
        <v>618.5</v>
      </c>
      <c r="S16" s="11">
        <f t="shared" si="3"/>
        <v>0.46564268391269198</v>
      </c>
      <c r="T16" s="12">
        <v>69598438.260000005</v>
      </c>
      <c r="U16" s="12">
        <f t="shared" si="4"/>
        <v>34219.20362849698</v>
      </c>
      <c r="V16" s="12">
        <f t="shared" si="5"/>
        <v>6.4573268921095011</v>
      </c>
      <c r="W16" t="s">
        <v>214</v>
      </c>
      <c r="X16" t="s">
        <v>221</v>
      </c>
    </row>
    <row r="17" spans="1:24" x14ac:dyDescent="0.3">
      <c r="A17" s="1">
        <v>13</v>
      </c>
      <c r="B17" s="2">
        <v>78</v>
      </c>
      <c r="C17" s="28" t="s">
        <v>57</v>
      </c>
      <c r="D17" s="3" t="s">
        <v>25</v>
      </c>
      <c r="E17" s="4">
        <v>143.33000000000001</v>
      </c>
      <c r="F17" s="5">
        <v>150.79</v>
      </c>
      <c r="G17" s="5">
        <v>138.97999999999999</v>
      </c>
      <c r="H17" s="6">
        <v>122.62</v>
      </c>
      <c r="I17" s="7">
        <v>1247</v>
      </c>
      <c r="J17" s="7">
        <v>305</v>
      </c>
      <c r="K17" s="8">
        <v>1277.5</v>
      </c>
      <c r="L17" s="7">
        <v>985.1</v>
      </c>
      <c r="M17" s="9">
        <f t="shared" si="0"/>
        <v>0.56461592857774245</v>
      </c>
      <c r="N17" s="10">
        <v>8</v>
      </c>
      <c r="O17" s="10">
        <v>222.17</v>
      </c>
      <c r="P17" s="10">
        <v>291.95</v>
      </c>
      <c r="Q17" s="10">
        <f t="shared" si="1"/>
        <v>230.17</v>
      </c>
      <c r="R17" s="10">
        <f t="shared" si="2"/>
        <v>522.12</v>
      </c>
      <c r="S17" s="11">
        <f t="shared" si="3"/>
        <v>0.55916264460277332</v>
      </c>
      <c r="T17" s="12">
        <v>54406040</v>
      </c>
      <c r="U17" s="12">
        <f t="shared" si="4"/>
        <v>42587.898238747555</v>
      </c>
      <c r="V17" s="12">
        <f t="shared" si="5"/>
        <v>5.6128190124679307</v>
      </c>
      <c r="W17" t="s">
        <v>214</v>
      </c>
      <c r="X17" t="s">
        <v>221</v>
      </c>
    </row>
    <row r="18" spans="1:24" x14ac:dyDescent="0.3">
      <c r="A18" s="1">
        <v>14</v>
      </c>
      <c r="B18" s="2">
        <v>246</v>
      </c>
      <c r="C18" s="28" t="s">
        <v>58</v>
      </c>
      <c r="D18" s="3" t="s">
        <v>31</v>
      </c>
      <c r="E18" s="4">
        <v>160.82</v>
      </c>
      <c r="F18" s="5">
        <v>171.46</v>
      </c>
      <c r="G18" s="5">
        <v>152.38</v>
      </c>
      <c r="H18" s="6">
        <v>137.38999999999999</v>
      </c>
      <c r="I18" s="7">
        <v>1875</v>
      </c>
      <c r="J18" s="7">
        <v>154</v>
      </c>
      <c r="K18" s="8">
        <v>1890.4</v>
      </c>
      <c r="L18" s="7">
        <v>1608.2</v>
      </c>
      <c r="M18" s="9">
        <f t="shared" si="0"/>
        <v>0.54033041788143821</v>
      </c>
      <c r="N18" s="10">
        <v>111</v>
      </c>
      <c r="O18" s="10">
        <v>225.88</v>
      </c>
      <c r="P18" s="10">
        <v>313.2</v>
      </c>
      <c r="Q18" s="10">
        <f t="shared" si="1"/>
        <v>336.88</v>
      </c>
      <c r="R18" s="10">
        <f t="shared" si="2"/>
        <v>650.07999999999993</v>
      </c>
      <c r="S18" s="11">
        <f t="shared" si="3"/>
        <v>0.48178685700221513</v>
      </c>
      <c r="T18" s="12">
        <v>90747360</v>
      </c>
      <c r="U18" s="12">
        <f t="shared" si="4"/>
        <v>48004.316546762588</v>
      </c>
      <c r="V18" s="12">
        <f t="shared" si="5"/>
        <v>8.3008677173720553</v>
      </c>
      <c r="W18" t="s">
        <v>214</v>
      </c>
      <c r="X18" t="s">
        <v>221</v>
      </c>
    </row>
    <row r="19" spans="1:24" x14ac:dyDescent="0.3">
      <c r="A19" s="1">
        <v>15</v>
      </c>
      <c r="B19" s="2">
        <v>202</v>
      </c>
      <c r="C19" s="28" t="s">
        <v>180</v>
      </c>
      <c r="D19" s="3" t="s">
        <v>27</v>
      </c>
      <c r="E19" s="4">
        <v>138.15</v>
      </c>
      <c r="F19" s="5">
        <v>143.38999999999999</v>
      </c>
      <c r="G19" s="5">
        <v>131.47</v>
      </c>
      <c r="H19" s="6">
        <v>115</v>
      </c>
      <c r="I19" s="7">
        <v>964</v>
      </c>
      <c r="J19" s="7">
        <v>35</v>
      </c>
      <c r="K19" s="8">
        <v>967.5</v>
      </c>
      <c r="L19" s="7">
        <v>297.2</v>
      </c>
      <c r="M19" s="9">
        <f t="shared" si="0"/>
        <v>0.76500355815608445</v>
      </c>
      <c r="N19" s="10">
        <v>10.5</v>
      </c>
      <c r="O19" s="10">
        <v>134.33000000000001</v>
      </c>
      <c r="P19" s="10">
        <v>186.46</v>
      </c>
      <c r="Q19" s="10">
        <f t="shared" si="1"/>
        <v>144.83000000000001</v>
      </c>
      <c r="R19" s="10">
        <f t="shared" si="2"/>
        <v>331.29</v>
      </c>
      <c r="S19" s="11">
        <f t="shared" si="3"/>
        <v>0.56283014881221893</v>
      </c>
      <c r="T19" s="12">
        <v>37826096.239999995</v>
      </c>
      <c r="U19" s="12">
        <f t="shared" si="4"/>
        <v>39096.740299741599</v>
      </c>
      <c r="V19" s="12">
        <f t="shared" si="5"/>
        <v>7.1763567334177019</v>
      </c>
      <c r="W19" t="s">
        <v>214</v>
      </c>
      <c r="X19" t="s">
        <v>221</v>
      </c>
    </row>
    <row r="20" spans="1:24" x14ac:dyDescent="0.3">
      <c r="A20" s="1">
        <v>16</v>
      </c>
      <c r="B20" s="2">
        <v>21</v>
      </c>
      <c r="C20" s="28" t="s">
        <v>59</v>
      </c>
      <c r="D20" s="3" t="s">
        <v>32</v>
      </c>
      <c r="E20" s="4">
        <v>143.62</v>
      </c>
      <c r="F20" s="5">
        <v>149.22</v>
      </c>
      <c r="G20" s="5">
        <v>137.6</v>
      </c>
      <c r="H20" s="6">
        <v>127.55</v>
      </c>
      <c r="I20" s="7">
        <v>2582</v>
      </c>
      <c r="J20" s="7">
        <v>163</v>
      </c>
      <c r="K20" s="8">
        <v>2598.3000000000002</v>
      </c>
      <c r="L20" s="7">
        <v>1228.0999999999999</v>
      </c>
      <c r="M20" s="9">
        <f t="shared" si="0"/>
        <v>0.67904557808906552</v>
      </c>
      <c r="N20" s="10">
        <v>10</v>
      </c>
      <c r="O20" s="10">
        <v>349.9</v>
      </c>
      <c r="P20" s="10">
        <v>502.4</v>
      </c>
      <c r="Q20" s="10">
        <f t="shared" si="1"/>
        <v>359.9</v>
      </c>
      <c r="R20" s="10">
        <f t="shared" si="2"/>
        <v>862.3</v>
      </c>
      <c r="S20" s="11">
        <f t="shared" si="3"/>
        <v>0.58262785573466314</v>
      </c>
      <c r="T20" s="12">
        <v>96203700</v>
      </c>
      <c r="U20" s="12">
        <f t="shared" si="4"/>
        <v>37025.632144094212</v>
      </c>
      <c r="V20" s="12">
        <f t="shared" si="5"/>
        <v>7.3792512146327525</v>
      </c>
      <c r="W20" t="s">
        <v>214</v>
      </c>
      <c r="X20" t="s">
        <v>221</v>
      </c>
    </row>
    <row r="21" spans="1:24" x14ac:dyDescent="0.3">
      <c r="A21" s="1">
        <v>17</v>
      </c>
      <c r="B21" s="2">
        <v>316</v>
      </c>
      <c r="C21" s="28" t="s">
        <v>60</v>
      </c>
      <c r="D21" s="3" t="s">
        <v>33</v>
      </c>
      <c r="E21" s="4">
        <v>150.83000000000001</v>
      </c>
      <c r="F21" s="5">
        <v>164.09</v>
      </c>
      <c r="G21" s="5">
        <v>146.06</v>
      </c>
      <c r="H21" s="6">
        <v>147.97999999999999</v>
      </c>
      <c r="I21" s="7">
        <v>2292</v>
      </c>
      <c r="J21" s="7">
        <v>0</v>
      </c>
      <c r="K21" s="8">
        <v>2292</v>
      </c>
      <c r="L21" s="7">
        <v>2599</v>
      </c>
      <c r="M21" s="9">
        <f t="shared" si="0"/>
        <v>0.4686158249846657</v>
      </c>
      <c r="N21" s="10">
        <v>37</v>
      </c>
      <c r="O21" s="10">
        <v>330.85</v>
      </c>
      <c r="P21" s="10">
        <v>402.5</v>
      </c>
      <c r="Q21" s="10">
        <f t="shared" si="1"/>
        <v>367.85</v>
      </c>
      <c r="R21" s="10">
        <f t="shared" si="2"/>
        <v>770.35</v>
      </c>
      <c r="S21" s="11">
        <f t="shared" si="3"/>
        <v>0.52248977737392088</v>
      </c>
      <c r="T21" s="12">
        <v>85706395.239999995</v>
      </c>
      <c r="U21" s="12">
        <f t="shared" si="4"/>
        <v>37393.715200698076</v>
      </c>
      <c r="V21" s="12">
        <f t="shared" si="5"/>
        <v>6.9276106997128606</v>
      </c>
      <c r="W21" t="s">
        <v>214</v>
      </c>
      <c r="X21" t="s">
        <v>221</v>
      </c>
    </row>
    <row r="22" spans="1:24" x14ac:dyDescent="0.3">
      <c r="A22" s="1">
        <v>18</v>
      </c>
      <c r="B22" s="13">
        <v>97</v>
      </c>
      <c r="C22" s="28" t="s">
        <v>181</v>
      </c>
      <c r="D22" s="14" t="s">
        <v>24</v>
      </c>
      <c r="E22" s="15">
        <v>158.56</v>
      </c>
      <c r="F22" s="16">
        <v>170.49</v>
      </c>
      <c r="G22" s="16">
        <v>148.41999999999999</v>
      </c>
      <c r="H22" s="17">
        <v>142.36000000000001</v>
      </c>
      <c r="I22" s="8">
        <v>11718</v>
      </c>
      <c r="J22" s="8">
        <v>184</v>
      </c>
      <c r="K22" s="8">
        <v>11736.4</v>
      </c>
      <c r="L22" s="8">
        <v>8109</v>
      </c>
      <c r="M22" s="18">
        <f t="shared" si="0"/>
        <v>0.59139145595452847</v>
      </c>
      <c r="N22" s="19">
        <v>47</v>
      </c>
      <c r="O22" s="19">
        <v>2146.6999999999998</v>
      </c>
      <c r="P22" s="19">
        <v>3107.5</v>
      </c>
      <c r="Q22" s="19">
        <f t="shared" si="1"/>
        <v>2193.6999999999998</v>
      </c>
      <c r="R22" s="19">
        <f t="shared" si="2"/>
        <v>5301.2</v>
      </c>
      <c r="S22" s="11">
        <f t="shared" si="3"/>
        <v>0.58618803289821175</v>
      </c>
      <c r="T22" s="20">
        <v>620394198.03000009</v>
      </c>
      <c r="U22" s="20">
        <f t="shared" si="4"/>
        <v>52860.689651852364</v>
      </c>
      <c r="V22" s="12">
        <f t="shared" si="5"/>
        <v>5.4586108911352316</v>
      </c>
      <c r="W22" t="s">
        <v>214</v>
      </c>
      <c r="X22" t="s">
        <v>221</v>
      </c>
    </row>
    <row r="23" spans="1:24" x14ac:dyDescent="0.3">
      <c r="A23" s="1">
        <v>19</v>
      </c>
      <c r="B23" s="13">
        <v>282</v>
      </c>
      <c r="C23" s="28" t="s">
        <v>61</v>
      </c>
      <c r="D23" s="14" t="s">
        <v>24</v>
      </c>
      <c r="E23" s="15">
        <v>171.11</v>
      </c>
      <c r="F23" s="16">
        <v>181.25</v>
      </c>
      <c r="G23" s="16">
        <v>161.52000000000001</v>
      </c>
      <c r="H23" s="17">
        <v>155.43</v>
      </c>
      <c r="I23" s="8">
        <v>8771</v>
      </c>
      <c r="J23" s="8">
        <v>403</v>
      </c>
      <c r="K23" s="8">
        <v>8811.2999999999993</v>
      </c>
      <c r="L23" s="8">
        <v>6715.9</v>
      </c>
      <c r="M23" s="18">
        <f t="shared" si="0"/>
        <v>0.56747514039878411</v>
      </c>
      <c r="N23" s="19">
        <v>129</v>
      </c>
      <c r="O23" s="19">
        <v>1201.5</v>
      </c>
      <c r="P23" s="19">
        <v>1353</v>
      </c>
      <c r="Q23" s="19">
        <f t="shared" si="1"/>
        <v>1330.5</v>
      </c>
      <c r="R23" s="19">
        <f t="shared" si="2"/>
        <v>2683.5</v>
      </c>
      <c r="S23" s="11">
        <f t="shared" si="3"/>
        <v>0.50419228619340417</v>
      </c>
      <c r="T23" s="20">
        <v>312746539.77000004</v>
      </c>
      <c r="U23" s="20">
        <f t="shared" si="4"/>
        <v>35493.802250519228</v>
      </c>
      <c r="V23" s="12">
        <f t="shared" si="5"/>
        <v>7.3000416146483564</v>
      </c>
      <c r="W23" t="s">
        <v>214</v>
      </c>
      <c r="X23" t="s">
        <v>221</v>
      </c>
    </row>
    <row r="24" spans="1:24" x14ac:dyDescent="0.3">
      <c r="A24" s="1">
        <v>20</v>
      </c>
      <c r="B24" s="13">
        <v>227</v>
      </c>
      <c r="C24" s="28" t="s">
        <v>62</v>
      </c>
      <c r="D24" s="14" t="s">
        <v>33</v>
      </c>
      <c r="E24" s="15">
        <v>155.49</v>
      </c>
      <c r="F24" s="16">
        <v>175.83</v>
      </c>
      <c r="G24" s="16">
        <v>148.34</v>
      </c>
      <c r="H24" s="17">
        <v>150.81</v>
      </c>
      <c r="I24" s="8">
        <v>1546</v>
      </c>
      <c r="J24" s="8">
        <v>89</v>
      </c>
      <c r="K24" s="8">
        <v>1554.9</v>
      </c>
      <c r="L24" s="8">
        <v>3057.6</v>
      </c>
      <c r="M24" s="18">
        <f t="shared" si="0"/>
        <v>0.33710569105691057</v>
      </c>
      <c r="N24" s="19">
        <v>4</v>
      </c>
      <c r="O24" s="19">
        <v>218.6</v>
      </c>
      <c r="P24" s="19">
        <v>387</v>
      </c>
      <c r="Q24" s="19">
        <f t="shared" si="1"/>
        <v>222.6</v>
      </c>
      <c r="R24" s="19">
        <f t="shared" si="2"/>
        <v>609.6</v>
      </c>
      <c r="S24" s="11">
        <f t="shared" si="3"/>
        <v>0.63484251968503935</v>
      </c>
      <c r="T24" s="20">
        <v>67356600</v>
      </c>
      <c r="U24" s="20">
        <f t="shared" si="4"/>
        <v>43318.927262203353</v>
      </c>
      <c r="V24" s="12">
        <f t="shared" si="5"/>
        <v>7.0722781335773099</v>
      </c>
      <c r="W24" t="s">
        <v>214</v>
      </c>
      <c r="X24" t="s">
        <v>221</v>
      </c>
    </row>
    <row r="25" spans="1:24" x14ac:dyDescent="0.3">
      <c r="A25" s="1">
        <v>21</v>
      </c>
      <c r="B25" s="13">
        <v>161</v>
      </c>
      <c r="C25" s="28" t="s">
        <v>182</v>
      </c>
      <c r="D25" s="14" t="s">
        <v>34</v>
      </c>
      <c r="E25" s="15">
        <v>155.87</v>
      </c>
      <c r="F25" s="16">
        <v>171.5</v>
      </c>
      <c r="G25" s="16">
        <v>144.30000000000001</v>
      </c>
      <c r="H25" s="17">
        <v>155.84</v>
      </c>
      <c r="I25" s="8">
        <v>1200</v>
      </c>
      <c r="J25" s="8">
        <v>1</v>
      </c>
      <c r="K25" s="8">
        <v>1200.0999999999999</v>
      </c>
      <c r="L25" s="8">
        <v>1979.6</v>
      </c>
      <c r="M25" s="18">
        <f t="shared" si="0"/>
        <v>0.37742554329024752</v>
      </c>
      <c r="N25" s="19">
        <v>33</v>
      </c>
      <c r="O25" s="19">
        <v>197.75</v>
      </c>
      <c r="P25" s="19">
        <v>644</v>
      </c>
      <c r="Q25" s="19">
        <f t="shared" si="1"/>
        <v>230.75</v>
      </c>
      <c r="R25" s="19">
        <f t="shared" si="2"/>
        <v>874.75</v>
      </c>
      <c r="S25" s="11">
        <f t="shared" si="3"/>
        <v>0.73621034581308942</v>
      </c>
      <c r="T25" s="20">
        <v>90490717.780000001</v>
      </c>
      <c r="U25" s="20">
        <f t="shared" si="4"/>
        <v>75402.647929339233</v>
      </c>
      <c r="V25" s="12">
        <f t="shared" si="5"/>
        <v>6.0682680151706698</v>
      </c>
      <c r="W25" t="s">
        <v>214</v>
      </c>
      <c r="X25" t="s">
        <v>221</v>
      </c>
    </row>
    <row r="26" spans="1:24" x14ac:dyDescent="0.3">
      <c r="A26" s="1">
        <v>22</v>
      </c>
      <c r="B26" s="13">
        <v>86</v>
      </c>
      <c r="C26" s="28" t="s">
        <v>63</v>
      </c>
      <c r="D26" s="14" t="s">
        <v>26</v>
      </c>
      <c r="E26" s="15">
        <v>158.16999999999999</v>
      </c>
      <c r="F26" s="16">
        <v>168.89</v>
      </c>
      <c r="G26" s="16">
        <v>152.85</v>
      </c>
      <c r="H26" s="17">
        <v>143.33000000000001</v>
      </c>
      <c r="I26" s="8">
        <v>1306</v>
      </c>
      <c r="J26" s="8">
        <v>47</v>
      </c>
      <c r="K26" s="8">
        <v>1310.7</v>
      </c>
      <c r="L26" s="8">
        <v>1243.3</v>
      </c>
      <c r="M26" s="18">
        <f t="shared" si="0"/>
        <v>0.51319498825371967</v>
      </c>
      <c r="N26" s="19">
        <v>39</v>
      </c>
      <c r="O26" s="19">
        <v>200.3</v>
      </c>
      <c r="P26" s="19">
        <v>366</v>
      </c>
      <c r="Q26" s="19">
        <f t="shared" si="1"/>
        <v>239.3</v>
      </c>
      <c r="R26" s="19">
        <f t="shared" si="2"/>
        <v>605.29999999999995</v>
      </c>
      <c r="S26" s="11">
        <f t="shared" si="3"/>
        <v>0.60465884685280036</v>
      </c>
      <c r="T26" s="20">
        <v>57815001.539999999</v>
      </c>
      <c r="U26" s="20">
        <f t="shared" si="4"/>
        <v>44110.018722819863</v>
      </c>
      <c r="V26" s="12">
        <f t="shared" si="5"/>
        <v>6.5202196704942583</v>
      </c>
      <c r="W26" t="s">
        <v>214</v>
      </c>
      <c r="X26" t="s">
        <v>221</v>
      </c>
    </row>
    <row r="27" spans="1:24" x14ac:dyDescent="0.3">
      <c r="A27" s="1">
        <v>23</v>
      </c>
      <c r="B27" s="13">
        <v>203</v>
      </c>
      <c r="C27" s="28" t="s">
        <v>64</v>
      </c>
      <c r="D27" s="14" t="s">
        <v>34</v>
      </c>
      <c r="E27" s="15">
        <v>159.58000000000001</v>
      </c>
      <c r="F27" s="16">
        <v>167.83</v>
      </c>
      <c r="G27" s="16">
        <v>146.86000000000001</v>
      </c>
      <c r="H27" s="17">
        <v>136.15</v>
      </c>
      <c r="I27" s="8">
        <v>3015</v>
      </c>
      <c r="J27" s="8">
        <v>143</v>
      </c>
      <c r="K27" s="8">
        <v>3029.3</v>
      </c>
      <c r="L27" s="8">
        <v>2707.5</v>
      </c>
      <c r="M27" s="18">
        <f t="shared" si="0"/>
        <v>0.52804699484032913</v>
      </c>
      <c r="N27" s="19">
        <v>79.5</v>
      </c>
      <c r="O27" s="19">
        <v>422.81</v>
      </c>
      <c r="P27" s="19">
        <v>834.5</v>
      </c>
      <c r="Q27" s="19">
        <f t="shared" si="1"/>
        <v>502.31</v>
      </c>
      <c r="R27" s="19">
        <f t="shared" si="2"/>
        <v>1336.81</v>
      </c>
      <c r="S27" s="11">
        <f t="shared" si="3"/>
        <v>0.62424727522983825</v>
      </c>
      <c r="T27" s="20">
        <v>150291600</v>
      </c>
      <c r="U27" s="20">
        <f t="shared" si="4"/>
        <v>49612.649787079521</v>
      </c>
      <c r="V27" s="12">
        <f t="shared" si="5"/>
        <v>7.1308625623802655</v>
      </c>
      <c r="W27" t="s">
        <v>214</v>
      </c>
      <c r="X27" t="s">
        <v>221</v>
      </c>
    </row>
    <row r="28" spans="1:24" x14ac:dyDescent="0.3">
      <c r="A28" s="1">
        <v>24</v>
      </c>
      <c r="B28" s="13">
        <v>220</v>
      </c>
      <c r="C28" s="28" t="s">
        <v>65</v>
      </c>
      <c r="D28" s="14" t="s">
        <v>34</v>
      </c>
      <c r="E28" s="15">
        <v>150.68</v>
      </c>
      <c r="F28" s="16">
        <v>159.28</v>
      </c>
      <c r="G28" s="16">
        <v>145.56</v>
      </c>
      <c r="H28" s="17">
        <v>136.68</v>
      </c>
      <c r="I28" s="8">
        <v>1114</v>
      </c>
      <c r="J28" s="8">
        <v>0</v>
      </c>
      <c r="K28" s="8">
        <v>1114</v>
      </c>
      <c r="L28" s="8">
        <v>2016.5</v>
      </c>
      <c r="M28" s="18">
        <f t="shared" si="0"/>
        <v>0.35585369749241336</v>
      </c>
      <c r="N28" s="19">
        <v>44.5</v>
      </c>
      <c r="O28" s="19">
        <v>142.1</v>
      </c>
      <c r="P28" s="19">
        <v>372</v>
      </c>
      <c r="Q28" s="19">
        <f t="shared" si="1"/>
        <v>186.6</v>
      </c>
      <c r="R28" s="19">
        <f t="shared" si="2"/>
        <v>558.6</v>
      </c>
      <c r="S28" s="11">
        <f t="shared" si="3"/>
        <v>0.66595059076262086</v>
      </c>
      <c r="T28" s="20">
        <v>47729820</v>
      </c>
      <c r="U28" s="20">
        <f t="shared" si="4"/>
        <v>42845.439856373428</v>
      </c>
      <c r="V28" s="12">
        <f t="shared" si="5"/>
        <v>7.8395496129486277</v>
      </c>
      <c r="W28" t="s">
        <v>214</v>
      </c>
      <c r="X28" t="s">
        <v>221</v>
      </c>
    </row>
    <row r="29" spans="1:24" x14ac:dyDescent="0.3">
      <c r="A29" s="1">
        <v>25</v>
      </c>
      <c r="B29" s="13">
        <v>172</v>
      </c>
      <c r="C29" s="28" t="s">
        <v>66</v>
      </c>
      <c r="D29" s="14" t="s">
        <v>34</v>
      </c>
      <c r="E29" s="15">
        <v>148.86000000000001</v>
      </c>
      <c r="F29" s="16">
        <v>153.87</v>
      </c>
      <c r="G29" s="16">
        <v>144.76</v>
      </c>
      <c r="H29" s="17">
        <v>171</v>
      </c>
      <c r="I29" s="8">
        <v>1778</v>
      </c>
      <c r="J29" s="8">
        <v>163</v>
      </c>
      <c r="K29" s="8">
        <v>1794.3</v>
      </c>
      <c r="L29" s="8">
        <v>1047.9000000000001</v>
      </c>
      <c r="M29" s="18">
        <f t="shared" si="0"/>
        <v>0.63130673421997052</v>
      </c>
      <c r="N29" s="19">
        <v>6</v>
      </c>
      <c r="O29" s="19">
        <v>288</v>
      </c>
      <c r="P29" s="19">
        <v>591</v>
      </c>
      <c r="Q29" s="19">
        <f t="shared" si="1"/>
        <v>294</v>
      </c>
      <c r="R29" s="19">
        <f t="shared" si="2"/>
        <v>885</v>
      </c>
      <c r="S29" s="11">
        <f t="shared" si="3"/>
        <v>0.66779661016949154</v>
      </c>
      <c r="T29" s="20">
        <v>81014017.409999996</v>
      </c>
      <c r="U29" s="20">
        <f t="shared" si="4"/>
        <v>45150.764872094966</v>
      </c>
      <c r="V29" s="12">
        <f t="shared" si="5"/>
        <v>6.1736111111111107</v>
      </c>
      <c r="W29" t="s">
        <v>214</v>
      </c>
      <c r="X29" t="s">
        <v>221</v>
      </c>
    </row>
    <row r="30" spans="1:24" x14ac:dyDescent="0.3">
      <c r="A30" s="1">
        <v>26</v>
      </c>
      <c r="B30" s="13">
        <v>28</v>
      </c>
      <c r="C30" s="28" t="s">
        <v>67</v>
      </c>
      <c r="D30" s="14" t="s">
        <v>34</v>
      </c>
      <c r="E30" s="15">
        <v>161.36000000000001</v>
      </c>
      <c r="F30" s="16">
        <v>175.66</v>
      </c>
      <c r="G30" s="16">
        <v>155.26</v>
      </c>
      <c r="H30" s="17">
        <v>153.86000000000001</v>
      </c>
      <c r="I30" s="8">
        <v>2232</v>
      </c>
      <c r="J30" s="8">
        <v>157</v>
      </c>
      <c r="K30" s="8">
        <v>2247.6999999999998</v>
      </c>
      <c r="L30" s="8">
        <v>3068.9</v>
      </c>
      <c r="M30" s="18">
        <f t="shared" si="0"/>
        <v>0.42277019147575512</v>
      </c>
      <c r="N30" s="19">
        <v>26</v>
      </c>
      <c r="O30" s="19">
        <v>351.8</v>
      </c>
      <c r="P30" s="19">
        <v>697.2</v>
      </c>
      <c r="Q30" s="19">
        <f t="shared" si="1"/>
        <v>377.8</v>
      </c>
      <c r="R30" s="19">
        <f t="shared" si="2"/>
        <v>1075</v>
      </c>
      <c r="S30" s="11">
        <f t="shared" si="3"/>
        <v>0.64855813953488373</v>
      </c>
      <c r="T30" s="20">
        <v>123575820</v>
      </c>
      <c r="U30" s="20">
        <f t="shared" si="4"/>
        <v>54978.787204698143</v>
      </c>
      <c r="V30" s="12">
        <f t="shared" si="5"/>
        <v>6.3445139283683911</v>
      </c>
      <c r="W30" t="s">
        <v>214</v>
      </c>
      <c r="X30" t="s">
        <v>221</v>
      </c>
    </row>
    <row r="31" spans="1:24" x14ac:dyDescent="0.3">
      <c r="A31" s="1">
        <v>27</v>
      </c>
      <c r="B31" s="13">
        <v>43</v>
      </c>
      <c r="C31" s="28" t="s">
        <v>183</v>
      </c>
      <c r="D31" s="14" t="s">
        <v>29</v>
      </c>
      <c r="E31" s="15">
        <v>153.43</v>
      </c>
      <c r="F31" s="16">
        <v>157.78</v>
      </c>
      <c r="G31" s="16">
        <v>149.03</v>
      </c>
      <c r="H31" s="17">
        <v>152.38</v>
      </c>
      <c r="I31" s="8">
        <v>1725</v>
      </c>
      <c r="J31" s="8">
        <v>115</v>
      </c>
      <c r="K31" s="8">
        <v>1736.5</v>
      </c>
      <c r="L31" s="8">
        <v>1016</v>
      </c>
      <c r="M31" s="18">
        <f t="shared" si="0"/>
        <v>0.63088101725703905</v>
      </c>
      <c r="N31" s="19">
        <v>60</v>
      </c>
      <c r="O31" s="19">
        <v>285.60000000000002</v>
      </c>
      <c r="P31" s="19">
        <v>649</v>
      </c>
      <c r="Q31" s="19">
        <f t="shared" si="1"/>
        <v>345.6</v>
      </c>
      <c r="R31" s="19">
        <f t="shared" si="2"/>
        <v>994.6</v>
      </c>
      <c r="S31" s="11">
        <f t="shared" si="3"/>
        <v>0.65252362758898053</v>
      </c>
      <c r="T31" s="20">
        <v>97932409.629999995</v>
      </c>
      <c r="U31" s="20">
        <f t="shared" si="4"/>
        <v>56396.435145407428</v>
      </c>
      <c r="V31" s="12">
        <f t="shared" si="5"/>
        <v>6.0399159663865545</v>
      </c>
      <c r="W31" t="s">
        <v>214</v>
      </c>
      <c r="X31" t="s">
        <v>221</v>
      </c>
    </row>
    <row r="32" spans="1:24" x14ac:dyDescent="0.3">
      <c r="A32" s="1">
        <v>28</v>
      </c>
      <c r="B32" s="13">
        <v>333</v>
      </c>
      <c r="C32" s="28" t="s">
        <v>184</v>
      </c>
      <c r="D32" s="14" t="s">
        <v>34</v>
      </c>
      <c r="E32" s="15">
        <v>125.33</v>
      </c>
      <c r="F32" s="16">
        <v>129.69</v>
      </c>
      <c r="G32" s="16">
        <v>120.9</v>
      </c>
      <c r="H32" s="21"/>
      <c r="I32" s="8">
        <v>145</v>
      </c>
      <c r="J32" s="8">
        <v>47</v>
      </c>
      <c r="K32" s="8">
        <v>149.69999999999999</v>
      </c>
      <c r="L32" s="8">
        <v>160.6</v>
      </c>
      <c r="M32" s="18">
        <f t="shared" si="0"/>
        <v>0.48243635191749923</v>
      </c>
      <c r="N32" s="19">
        <v>4</v>
      </c>
      <c r="O32" s="19">
        <v>33.6</v>
      </c>
      <c r="P32" s="19">
        <v>30</v>
      </c>
      <c r="Q32" s="19">
        <f t="shared" si="1"/>
        <v>37.6</v>
      </c>
      <c r="R32" s="19">
        <f t="shared" si="2"/>
        <v>67.599999999999994</v>
      </c>
      <c r="S32" s="11">
        <f t="shared" si="3"/>
        <v>0.44378698224852076</v>
      </c>
      <c r="T32" s="20">
        <v>8362618.5199999996</v>
      </c>
      <c r="U32" s="20">
        <f t="shared" si="4"/>
        <v>55862.515163660653</v>
      </c>
      <c r="V32" s="12">
        <f t="shared" si="5"/>
        <v>4.3154761904761907</v>
      </c>
      <c r="W32" t="s">
        <v>214</v>
      </c>
      <c r="X32" t="s">
        <v>221</v>
      </c>
    </row>
    <row r="33" spans="1:24" x14ac:dyDescent="0.3">
      <c r="A33" s="1">
        <v>29</v>
      </c>
      <c r="B33" s="13">
        <v>280</v>
      </c>
      <c r="C33" s="28" t="s">
        <v>68</v>
      </c>
      <c r="D33" s="14" t="s">
        <v>29</v>
      </c>
      <c r="E33" s="15">
        <v>149.6</v>
      </c>
      <c r="F33" s="16">
        <v>154.97</v>
      </c>
      <c r="G33" s="16">
        <v>141.81</v>
      </c>
      <c r="H33" s="17">
        <v>163.5</v>
      </c>
      <c r="I33" s="8">
        <v>1771</v>
      </c>
      <c r="J33" s="8">
        <v>48</v>
      </c>
      <c r="K33" s="8">
        <v>1775.8</v>
      </c>
      <c r="L33" s="8">
        <v>854.9</v>
      </c>
      <c r="M33" s="18">
        <f t="shared" si="0"/>
        <v>0.6750294598395864</v>
      </c>
      <c r="N33" s="19">
        <v>56</v>
      </c>
      <c r="O33" s="19">
        <v>239</v>
      </c>
      <c r="P33" s="19">
        <v>495.23</v>
      </c>
      <c r="Q33" s="19">
        <f t="shared" si="1"/>
        <v>295</v>
      </c>
      <c r="R33" s="19">
        <f t="shared" si="2"/>
        <v>790.23</v>
      </c>
      <c r="S33" s="11">
        <f t="shared" si="3"/>
        <v>0.62669096339040531</v>
      </c>
      <c r="T33" s="20">
        <v>78309360.609999999</v>
      </c>
      <c r="U33" s="20">
        <f t="shared" si="4"/>
        <v>44098.074450951688</v>
      </c>
      <c r="V33" s="12">
        <f t="shared" si="5"/>
        <v>7.4100418410041842</v>
      </c>
      <c r="W33" t="s">
        <v>214</v>
      </c>
      <c r="X33" t="s">
        <v>221</v>
      </c>
    </row>
    <row r="34" spans="1:24" x14ac:dyDescent="0.3">
      <c r="A34" s="1">
        <v>30</v>
      </c>
      <c r="B34" s="13">
        <v>31</v>
      </c>
      <c r="C34" s="28" t="s">
        <v>69</v>
      </c>
      <c r="D34" s="14" t="s">
        <v>34</v>
      </c>
      <c r="E34" s="15">
        <v>154.97</v>
      </c>
      <c r="F34" s="16">
        <v>173.49</v>
      </c>
      <c r="G34" s="16">
        <v>147.52000000000001</v>
      </c>
      <c r="H34" s="17">
        <v>150.97</v>
      </c>
      <c r="I34" s="8">
        <v>764</v>
      </c>
      <c r="J34" s="8">
        <v>72</v>
      </c>
      <c r="K34" s="8">
        <v>771.2</v>
      </c>
      <c r="L34" s="8">
        <v>1232.95</v>
      </c>
      <c r="M34" s="18">
        <f t="shared" si="0"/>
        <v>0.38480153681111695</v>
      </c>
      <c r="N34" s="19">
        <v>15</v>
      </c>
      <c r="O34" s="19">
        <v>130.57</v>
      </c>
      <c r="P34" s="19">
        <v>297</v>
      </c>
      <c r="Q34" s="19">
        <f t="shared" si="1"/>
        <v>145.57</v>
      </c>
      <c r="R34" s="19">
        <f t="shared" si="2"/>
        <v>442.57</v>
      </c>
      <c r="S34" s="11">
        <f t="shared" si="3"/>
        <v>0.67108028108547801</v>
      </c>
      <c r="T34" s="20">
        <v>47404916.639999993</v>
      </c>
      <c r="U34" s="20">
        <f t="shared" si="4"/>
        <v>61469.030912863062</v>
      </c>
      <c r="V34" s="12">
        <f t="shared" si="5"/>
        <v>5.8512675193382861</v>
      </c>
      <c r="W34" t="s">
        <v>214</v>
      </c>
      <c r="X34" t="s">
        <v>221</v>
      </c>
    </row>
    <row r="35" spans="1:24" x14ac:dyDescent="0.3">
      <c r="A35" s="1">
        <v>31</v>
      </c>
      <c r="B35" s="13">
        <v>101</v>
      </c>
      <c r="C35" s="28" t="s">
        <v>70</v>
      </c>
      <c r="D35" s="14" t="s">
        <v>30</v>
      </c>
      <c r="E35" s="15">
        <v>154.83000000000001</v>
      </c>
      <c r="F35" s="16">
        <v>166.07</v>
      </c>
      <c r="G35" s="16">
        <v>147.84</v>
      </c>
      <c r="H35" s="17">
        <v>134.57</v>
      </c>
      <c r="I35" s="8">
        <v>2169</v>
      </c>
      <c r="J35" s="8">
        <v>220</v>
      </c>
      <c r="K35" s="8">
        <v>2191</v>
      </c>
      <c r="L35" s="8">
        <v>1914.2</v>
      </c>
      <c r="M35" s="18">
        <f t="shared" si="0"/>
        <v>0.5337133391795772</v>
      </c>
      <c r="N35" s="19">
        <v>8.3000000000000007</v>
      </c>
      <c r="O35" s="19">
        <v>346.7</v>
      </c>
      <c r="P35" s="19">
        <v>302.09999999999997</v>
      </c>
      <c r="Q35" s="19">
        <f t="shared" si="1"/>
        <v>355</v>
      </c>
      <c r="R35" s="19">
        <f t="shared" si="2"/>
        <v>657.09999999999991</v>
      </c>
      <c r="S35" s="11">
        <f t="shared" si="3"/>
        <v>0.45974737482879319</v>
      </c>
      <c r="T35" s="20">
        <v>82116110</v>
      </c>
      <c r="U35" s="20">
        <f t="shared" si="4"/>
        <v>37478.827019625744</v>
      </c>
      <c r="V35" s="12">
        <f t="shared" si="5"/>
        <v>6.2561292183443902</v>
      </c>
      <c r="W35" t="s">
        <v>214</v>
      </c>
      <c r="X35" t="s">
        <v>221</v>
      </c>
    </row>
    <row r="36" spans="1:24" x14ac:dyDescent="0.3">
      <c r="A36" s="1">
        <v>32</v>
      </c>
      <c r="B36" s="13">
        <v>62</v>
      </c>
      <c r="C36" s="28" t="s">
        <v>71</v>
      </c>
      <c r="D36" s="14" t="s">
        <v>33</v>
      </c>
      <c r="E36" s="15">
        <v>168.58</v>
      </c>
      <c r="F36" s="16">
        <v>180.08</v>
      </c>
      <c r="G36" s="16">
        <v>159.27000000000001</v>
      </c>
      <c r="H36" s="17">
        <v>155.09</v>
      </c>
      <c r="I36" s="8">
        <v>5347</v>
      </c>
      <c r="J36" s="8">
        <v>205</v>
      </c>
      <c r="K36" s="8">
        <v>5367.5</v>
      </c>
      <c r="L36" s="8">
        <v>7889.6</v>
      </c>
      <c r="M36" s="18">
        <f t="shared" si="0"/>
        <v>0.40487738645706828</v>
      </c>
      <c r="N36" s="19">
        <v>35.5</v>
      </c>
      <c r="O36" s="19">
        <v>754.8</v>
      </c>
      <c r="P36" s="19">
        <v>1546.5</v>
      </c>
      <c r="Q36" s="19">
        <f t="shared" si="1"/>
        <v>790.3</v>
      </c>
      <c r="R36" s="19">
        <f t="shared" si="2"/>
        <v>2336.8000000000002</v>
      </c>
      <c r="S36" s="11">
        <f t="shared" si="3"/>
        <v>0.66180246490927763</v>
      </c>
      <c r="T36" s="20">
        <v>238317190</v>
      </c>
      <c r="U36" s="20">
        <f t="shared" si="4"/>
        <v>44400.035398230088</v>
      </c>
      <c r="V36" s="12">
        <f t="shared" si="5"/>
        <v>7.0839957604663493</v>
      </c>
      <c r="W36" t="s">
        <v>214</v>
      </c>
      <c r="X36" t="s">
        <v>221</v>
      </c>
    </row>
    <row r="37" spans="1:24" x14ac:dyDescent="0.3">
      <c r="A37" s="1">
        <v>33</v>
      </c>
      <c r="B37" s="13">
        <v>1040</v>
      </c>
      <c r="C37" s="28" t="s">
        <v>72</v>
      </c>
      <c r="D37" s="14" t="s">
        <v>26</v>
      </c>
      <c r="E37" s="15">
        <v>149.43</v>
      </c>
      <c r="F37" s="16">
        <v>170.25</v>
      </c>
      <c r="G37" s="16">
        <v>139.87</v>
      </c>
      <c r="H37" s="21"/>
      <c r="I37" s="8">
        <v>563</v>
      </c>
      <c r="J37" s="8">
        <v>29</v>
      </c>
      <c r="K37" s="8">
        <v>565.9</v>
      </c>
      <c r="L37" s="8">
        <v>1311.2</v>
      </c>
      <c r="M37" s="18">
        <f t="shared" si="0"/>
        <v>0.3014756805710937</v>
      </c>
      <c r="N37" s="19">
        <v>10</v>
      </c>
      <c r="O37" s="19">
        <v>99.3</v>
      </c>
      <c r="P37" s="19">
        <v>60</v>
      </c>
      <c r="Q37" s="19">
        <f t="shared" si="1"/>
        <v>109.3</v>
      </c>
      <c r="R37" s="19">
        <f t="shared" si="2"/>
        <v>169.3</v>
      </c>
      <c r="S37" s="11">
        <f t="shared" si="3"/>
        <v>0.35440047253396334</v>
      </c>
      <c r="T37" s="20">
        <v>22696684.989999998</v>
      </c>
      <c r="U37" s="20">
        <f t="shared" si="4"/>
        <v>40107.236243152496</v>
      </c>
      <c r="V37" s="12">
        <f t="shared" si="5"/>
        <v>5.6696878147029208</v>
      </c>
      <c r="W37" t="s">
        <v>214</v>
      </c>
      <c r="X37" t="s">
        <v>221</v>
      </c>
    </row>
    <row r="38" spans="1:24" x14ac:dyDescent="0.3">
      <c r="A38" s="1">
        <v>34</v>
      </c>
      <c r="B38" s="13">
        <v>187</v>
      </c>
      <c r="C38" s="28" t="s">
        <v>73</v>
      </c>
      <c r="D38" s="14" t="s">
        <v>24</v>
      </c>
      <c r="E38" s="15">
        <v>150.44999999999999</v>
      </c>
      <c r="F38" s="16">
        <v>156.12</v>
      </c>
      <c r="G38" s="16">
        <v>144.13</v>
      </c>
      <c r="H38" s="17">
        <v>137.47</v>
      </c>
      <c r="I38" s="8">
        <v>1065</v>
      </c>
      <c r="J38" s="8">
        <v>190</v>
      </c>
      <c r="K38" s="8">
        <v>1084</v>
      </c>
      <c r="L38" s="8">
        <v>749</v>
      </c>
      <c r="M38" s="18">
        <f t="shared" si="0"/>
        <v>0.59138025095471902</v>
      </c>
      <c r="N38" s="19">
        <v>0</v>
      </c>
      <c r="O38" s="19">
        <v>233</v>
      </c>
      <c r="P38" s="19">
        <v>261.5</v>
      </c>
      <c r="Q38" s="19">
        <f t="shared" si="1"/>
        <v>233</v>
      </c>
      <c r="R38" s="19">
        <f t="shared" si="2"/>
        <v>494.5</v>
      </c>
      <c r="S38" s="11">
        <f t="shared" si="3"/>
        <v>0.52881698685540945</v>
      </c>
      <c r="T38" s="20">
        <v>52185900.000000007</v>
      </c>
      <c r="U38" s="20">
        <f t="shared" si="4"/>
        <v>48141.974169741705</v>
      </c>
      <c r="V38" s="12">
        <f t="shared" si="5"/>
        <v>4.570815450643777</v>
      </c>
      <c r="W38" t="s">
        <v>214</v>
      </c>
      <c r="X38" t="s">
        <v>221</v>
      </c>
    </row>
    <row r="39" spans="1:24" x14ac:dyDescent="0.3">
      <c r="A39" s="1">
        <v>35</v>
      </c>
      <c r="B39" s="13">
        <v>253</v>
      </c>
      <c r="C39" s="28" t="s">
        <v>74</v>
      </c>
      <c r="D39" s="14" t="s">
        <v>24</v>
      </c>
      <c r="E39" s="15">
        <v>171.22</v>
      </c>
      <c r="F39" s="16">
        <v>176.6</v>
      </c>
      <c r="G39" s="16">
        <v>167.32</v>
      </c>
      <c r="H39" s="17">
        <v>162.38</v>
      </c>
      <c r="I39" s="8">
        <v>657</v>
      </c>
      <c r="J39" s="19">
        <v>0</v>
      </c>
      <c r="K39" s="19">
        <v>657</v>
      </c>
      <c r="L39" s="19">
        <v>379.5</v>
      </c>
      <c r="M39" s="18">
        <f t="shared" si="0"/>
        <v>0.63386396526772792</v>
      </c>
      <c r="N39" s="19">
        <v>22</v>
      </c>
      <c r="O39" s="19">
        <v>162.1</v>
      </c>
      <c r="P39" s="19">
        <v>232.5</v>
      </c>
      <c r="Q39" s="19">
        <f t="shared" si="1"/>
        <v>184.1</v>
      </c>
      <c r="R39" s="19">
        <f t="shared" si="2"/>
        <v>416.6</v>
      </c>
      <c r="S39" s="11">
        <f t="shared" si="3"/>
        <v>0.55808929428708587</v>
      </c>
      <c r="T39" s="20">
        <v>41252897.520000003</v>
      </c>
      <c r="U39" s="20">
        <f t="shared" si="4"/>
        <v>62789.798356164385</v>
      </c>
      <c r="V39" s="12">
        <f t="shared" si="5"/>
        <v>4.0530536705737203</v>
      </c>
      <c r="W39" t="s">
        <v>214</v>
      </c>
      <c r="X39" t="s">
        <v>221</v>
      </c>
    </row>
    <row r="40" spans="1:24" x14ac:dyDescent="0.3">
      <c r="A40" s="1">
        <v>36</v>
      </c>
      <c r="B40" s="13">
        <v>124</v>
      </c>
      <c r="C40" s="28" t="s">
        <v>75</v>
      </c>
      <c r="D40" s="14" t="s">
        <v>29</v>
      </c>
      <c r="E40" s="15">
        <v>145.26</v>
      </c>
      <c r="F40" s="16">
        <v>151.85</v>
      </c>
      <c r="G40" s="16">
        <v>135.31</v>
      </c>
      <c r="H40" s="17">
        <v>105</v>
      </c>
      <c r="I40" s="8">
        <v>442</v>
      </c>
      <c r="J40" s="8">
        <v>64</v>
      </c>
      <c r="K40" s="8">
        <v>448.4</v>
      </c>
      <c r="L40" s="8">
        <v>223.8</v>
      </c>
      <c r="M40" s="18">
        <f t="shared" si="0"/>
        <v>0.66706337399583449</v>
      </c>
      <c r="N40" s="19">
        <v>7</v>
      </c>
      <c r="O40" s="19">
        <v>98.46</v>
      </c>
      <c r="P40" s="19">
        <v>152.41999999999999</v>
      </c>
      <c r="Q40" s="19">
        <f t="shared" si="1"/>
        <v>105.46</v>
      </c>
      <c r="R40" s="19">
        <f t="shared" si="2"/>
        <v>257.88</v>
      </c>
      <c r="S40" s="11">
        <f t="shared" si="3"/>
        <v>0.59105010082208775</v>
      </c>
      <c r="T40" s="20">
        <v>31926900</v>
      </c>
      <c r="U40" s="20">
        <f t="shared" si="4"/>
        <v>71201.828724353254</v>
      </c>
      <c r="V40" s="12">
        <f t="shared" si="5"/>
        <v>4.4891326426975429</v>
      </c>
      <c r="W40" t="s">
        <v>214</v>
      </c>
      <c r="X40" t="s">
        <v>221</v>
      </c>
    </row>
    <row r="41" spans="1:24" x14ac:dyDescent="0.3">
      <c r="A41" s="1">
        <v>37</v>
      </c>
      <c r="B41" s="13">
        <v>44</v>
      </c>
      <c r="C41" s="28" t="s">
        <v>76</v>
      </c>
      <c r="D41" s="14" t="s">
        <v>35</v>
      </c>
      <c r="E41" s="15">
        <v>159.34</v>
      </c>
      <c r="F41" s="16">
        <v>168.17</v>
      </c>
      <c r="G41" s="16">
        <v>150.13</v>
      </c>
      <c r="H41" s="17">
        <v>142.28</v>
      </c>
      <c r="I41" s="8">
        <v>3876</v>
      </c>
      <c r="J41" s="8">
        <v>753</v>
      </c>
      <c r="K41" s="8">
        <v>3951.3</v>
      </c>
      <c r="L41" s="8">
        <v>2835.1</v>
      </c>
      <c r="M41" s="18">
        <f t="shared" si="0"/>
        <v>0.58223800542260995</v>
      </c>
      <c r="N41" s="19">
        <v>34</v>
      </c>
      <c r="O41" s="19">
        <v>511.8</v>
      </c>
      <c r="P41" s="19">
        <v>450</v>
      </c>
      <c r="Q41" s="19">
        <f t="shared" si="1"/>
        <v>545.79999999999995</v>
      </c>
      <c r="R41" s="19">
        <f t="shared" si="2"/>
        <v>995.8</v>
      </c>
      <c r="S41" s="11">
        <f t="shared" si="3"/>
        <v>0.45189797148021693</v>
      </c>
      <c r="T41" s="20">
        <v>118955250</v>
      </c>
      <c r="U41" s="20">
        <f t="shared" si="4"/>
        <v>30105.345076303998</v>
      </c>
      <c r="V41" s="12">
        <f t="shared" si="5"/>
        <v>7.5732708089097303</v>
      </c>
      <c r="W41" t="s">
        <v>214</v>
      </c>
      <c r="X41" t="s">
        <v>221</v>
      </c>
    </row>
    <row r="42" spans="1:24" x14ac:dyDescent="0.3">
      <c r="A42" s="1">
        <v>38</v>
      </c>
      <c r="B42" s="13">
        <v>73</v>
      </c>
      <c r="C42" s="28" t="s">
        <v>77</v>
      </c>
      <c r="D42" s="14" t="s">
        <v>25</v>
      </c>
      <c r="E42" s="15">
        <v>147.33000000000001</v>
      </c>
      <c r="F42" s="16">
        <v>159.97999999999999</v>
      </c>
      <c r="G42" s="16">
        <v>145.18</v>
      </c>
      <c r="H42" s="17">
        <v>139.58000000000001</v>
      </c>
      <c r="I42" s="8">
        <v>1985</v>
      </c>
      <c r="J42" s="8">
        <v>305</v>
      </c>
      <c r="K42" s="8">
        <v>2015.5</v>
      </c>
      <c r="L42" s="8">
        <v>5448.9</v>
      </c>
      <c r="M42" s="18">
        <f t="shared" si="0"/>
        <v>0.2700150045549542</v>
      </c>
      <c r="N42" s="19">
        <v>31</v>
      </c>
      <c r="O42" s="19">
        <v>263</v>
      </c>
      <c r="P42" s="19">
        <v>478</v>
      </c>
      <c r="Q42" s="19">
        <f t="shared" si="1"/>
        <v>294</v>
      </c>
      <c r="R42" s="19">
        <f t="shared" si="2"/>
        <v>772</v>
      </c>
      <c r="S42" s="11">
        <f t="shared" si="3"/>
        <v>0.61917098445595853</v>
      </c>
      <c r="T42" s="20">
        <v>87353714.049999997</v>
      </c>
      <c r="U42" s="20">
        <f t="shared" si="4"/>
        <v>43340.964549739518</v>
      </c>
      <c r="V42" s="12">
        <f t="shared" si="5"/>
        <v>7.5475285171102664</v>
      </c>
      <c r="W42" t="s">
        <v>214</v>
      </c>
      <c r="X42" t="s">
        <v>221</v>
      </c>
    </row>
    <row r="43" spans="1:24" x14ac:dyDescent="0.3">
      <c r="A43" s="1">
        <v>39</v>
      </c>
      <c r="B43" s="13">
        <v>77</v>
      </c>
      <c r="C43" s="28" t="s">
        <v>78</v>
      </c>
      <c r="D43" s="14" t="s">
        <v>31</v>
      </c>
      <c r="E43" s="15">
        <v>137.96</v>
      </c>
      <c r="F43" s="16">
        <v>142.94999999999999</v>
      </c>
      <c r="G43" s="16">
        <v>135.53</v>
      </c>
      <c r="H43" s="17">
        <v>124.84</v>
      </c>
      <c r="I43" s="8">
        <v>1279</v>
      </c>
      <c r="J43" s="8">
        <v>354</v>
      </c>
      <c r="K43" s="8">
        <v>1314.4</v>
      </c>
      <c r="L43" s="8">
        <v>2198</v>
      </c>
      <c r="M43" s="18">
        <f t="shared" si="0"/>
        <v>0.37421705956041457</v>
      </c>
      <c r="N43" s="19">
        <v>24</v>
      </c>
      <c r="O43" s="19">
        <v>193.2</v>
      </c>
      <c r="P43" s="19">
        <v>362</v>
      </c>
      <c r="Q43" s="19">
        <f t="shared" si="1"/>
        <v>217.2</v>
      </c>
      <c r="R43" s="19">
        <f t="shared" si="2"/>
        <v>579.20000000000005</v>
      </c>
      <c r="S43" s="11">
        <f t="shared" si="3"/>
        <v>0.625</v>
      </c>
      <c r="T43" s="20">
        <v>64619800</v>
      </c>
      <c r="U43" s="20">
        <f t="shared" si="4"/>
        <v>49162.96409007912</v>
      </c>
      <c r="V43" s="12">
        <f t="shared" si="5"/>
        <v>6.6200828157349898</v>
      </c>
      <c r="W43" t="s">
        <v>214</v>
      </c>
      <c r="X43" t="s">
        <v>221</v>
      </c>
    </row>
    <row r="44" spans="1:24" x14ac:dyDescent="0.3">
      <c r="A44" s="1">
        <v>40</v>
      </c>
      <c r="B44" s="13">
        <v>148</v>
      </c>
      <c r="C44" s="28" t="s">
        <v>79</v>
      </c>
      <c r="D44" s="14" t="s">
        <v>25</v>
      </c>
      <c r="E44" s="15">
        <v>136.41</v>
      </c>
      <c r="F44" s="16">
        <v>137.51</v>
      </c>
      <c r="G44" s="16">
        <v>135.19999999999999</v>
      </c>
      <c r="H44" s="17">
        <v>112.5</v>
      </c>
      <c r="I44" s="8">
        <v>1663</v>
      </c>
      <c r="J44" s="8">
        <v>369</v>
      </c>
      <c r="K44" s="8">
        <v>1699.9</v>
      </c>
      <c r="L44" s="8">
        <v>1167.9000000000001</v>
      </c>
      <c r="M44" s="18">
        <f t="shared" si="0"/>
        <v>0.59275402747750894</v>
      </c>
      <c r="N44" s="19">
        <v>30</v>
      </c>
      <c r="O44" s="19">
        <v>217</v>
      </c>
      <c r="P44" s="19">
        <v>363</v>
      </c>
      <c r="Q44" s="19">
        <f t="shared" si="1"/>
        <v>247</v>
      </c>
      <c r="R44" s="19">
        <f t="shared" si="2"/>
        <v>610</v>
      </c>
      <c r="S44" s="11">
        <f t="shared" si="3"/>
        <v>0.59508196721311479</v>
      </c>
      <c r="T44" s="20">
        <v>67280671.479999989</v>
      </c>
      <c r="U44" s="20">
        <f t="shared" si="4"/>
        <v>39579.19376433907</v>
      </c>
      <c r="V44" s="12">
        <f t="shared" si="5"/>
        <v>7.6635944700460827</v>
      </c>
      <c r="W44" t="s">
        <v>214</v>
      </c>
      <c r="X44" t="s">
        <v>221</v>
      </c>
    </row>
    <row r="45" spans="1:24" x14ac:dyDescent="0.3">
      <c r="A45" s="1">
        <v>41</v>
      </c>
      <c r="B45" s="13">
        <v>55</v>
      </c>
      <c r="C45" s="28" t="s">
        <v>185</v>
      </c>
      <c r="D45" s="14" t="s">
        <v>36</v>
      </c>
      <c r="E45" s="15">
        <v>155.81</v>
      </c>
      <c r="F45" s="16">
        <v>162.06</v>
      </c>
      <c r="G45" s="16">
        <v>149.44</v>
      </c>
      <c r="H45" s="17">
        <v>138.83000000000001</v>
      </c>
      <c r="I45" s="8">
        <v>1838</v>
      </c>
      <c r="J45" s="8">
        <v>317</v>
      </c>
      <c r="K45" s="8">
        <v>1869.7</v>
      </c>
      <c r="L45" s="8">
        <v>1078.2</v>
      </c>
      <c r="M45" s="18">
        <f t="shared" si="0"/>
        <v>0.63424810882323013</v>
      </c>
      <c r="N45" s="19">
        <v>25.5</v>
      </c>
      <c r="O45" s="19">
        <v>278.39999999999998</v>
      </c>
      <c r="P45" s="19">
        <v>279.8</v>
      </c>
      <c r="Q45" s="19">
        <f t="shared" si="1"/>
        <v>303.89999999999998</v>
      </c>
      <c r="R45" s="19">
        <f t="shared" si="2"/>
        <v>583.70000000000005</v>
      </c>
      <c r="S45" s="11">
        <f t="shared" si="3"/>
        <v>0.47935583347610072</v>
      </c>
      <c r="T45" s="20">
        <v>69313859</v>
      </c>
      <c r="U45" s="20">
        <f t="shared" si="4"/>
        <v>37072.18216826229</v>
      </c>
      <c r="V45" s="12">
        <f t="shared" si="5"/>
        <v>6.6020114942528743</v>
      </c>
      <c r="W45" t="s">
        <v>214</v>
      </c>
      <c r="X45" t="s">
        <v>221</v>
      </c>
    </row>
    <row r="46" spans="1:24" x14ac:dyDescent="0.3">
      <c r="A46" s="1">
        <v>42</v>
      </c>
      <c r="B46" s="13">
        <v>90</v>
      </c>
      <c r="C46" s="28" t="s">
        <v>80</v>
      </c>
      <c r="D46" s="14" t="s">
        <v>36</v>
      </c>
      <c r="E46" s="15">
        <v>145.15</v>
      </c>
      <c r="F46" s="16">
        <v>150.82</v>
      </c>
      <c r="G46" s="16">
        <v>136.30000000000001</v>
      </c>
      <c r="H46" s="17">
        <v>133.44999999999999</v>
      </c>
      <c r="I46" s="8">
        <v>1508</v>
      </c>
      <c r="J46" s="8">
        <v>164</v>
      </c>
      <c r="K46" s="8">
        <v>1524.4</v>
      </c>
      <c r="L46" s="8">
        <v>1131.8</v>
      </c>
      <c r="M46" s="18">
        <f t="shared" si="0"/>
        <v>0.57390256757774272</v>
      </c>
      <c r="N46" s="19">
        <v>14</v>
      </c>
      <c r="O46" s="19">
        <v>212.1</v>
      </c>
      <c r="P46" s="19">
        <v>379</v>
      </c>
      <c r="Q46" s="19">
        <f t="shared" si="1"/>
        <v>226.1</v>
      </c>
      <c r="R46" s="19">
        <f t="shared" si="2"/>
        <v>605.1</v>
      </c>
      <c r="S46" s="11">
        <f t="shared" si="3"/>
        <v>0.6263427532639233</v>
      </c>
      <c r="T46" s="20">
        <v>60524800</v>
      </c>
      <c r="U46" s="20">
        <f t="shared" si="4"/>
        <v>39704.014694305952</v>
      </c>
      <c r="V46" s="12">
        <f t="shared" si="5"/>
        <v>7.1098538425271096</v>
      </c>
      <c r="W46" t="s">
        <v>214</v>
      </c>
      <c r="X46" t="s">
        <v>221</v>
      </c>
    </row>
    <row r="47" spans="1:24" x14ac:dyDescent="0.3">
      <c r="A47" s="1">
        <v>43</v>
      </c>
      <c r="B47" s="13">
        <v>72</v>
      </c>
      <c r="C47" s="28" t="s">
        <v>81</v>
      </c>
      <c r="D47" s="14" t="s">
        <v>24</v>
      </c>
      <c r="E47" s="15">
        <v>151.61000000000001</v>
      </c>
      <c r="F47" s="16">
        <v>160.66999999999999</v>
      </c>
      <c r="G47" s="16">
        <v>149.47</v>
      </c>
      <c r="H47" s="17">
        <v>147.41</v>
      </c>
      <c r="I47" s="8">
        <v>230</v>
      </c>
      <c r="J47" s="8">
        <v>36</v>
      </c>
      <c r="K47" s="8">
        <v>233.6</v>
      </c>
      <c r="L47" s="8">
        <v>295.60000000000002</v>
      </c>
      <c r="M47" s="18">
        <f t="shared" si="0"/>
        <v>0.44142101284958424</v>
      </c>
      <c r="N47" s="19">
        <v>11</v>
      </c>
      <c r="O47" s="19">
        <v>34.5</v>
      </c>
      <c r="P47" s="19">
        <v>81</v>
      </c>
      <c r="Q47" s="19">
        <f t="shared" si="1"/>
        <v>45.5</v>
      </c>
      <c r="R47" s="19">
        <f t="shared" si="2"/>
        <v>126.5</v>
      </c>
      <c r="S47" s="11">
        <f t="shared" si="3"/>
        <v>0.64031620553359681</v>
      </c>
      <c r="T47" s="20">
        <v>11961695.869999999</v>
      </c>
      <c r="U47" s="20">
        <f t="shared" si="4"/>
        <v>51205.889854452049</v>
      </c>
      <c r="V47" s="12">
        <f t="shared" si="5"/>
        <v>6.666666666666667</v>
      </c>
      <c r="W47" t="s">
        <v>214</v>
      </c>
      <c r="X47" t="s">
        <v>221</v>
      </c>
    </row>
    <row r="48" spans="1:24" x14ac:dyDescent="0.3">
      <c r="A48" s="1">
        <v>44</v>
      </c>
      <c r="B48" s="13">
        <v>167</v>
      </c>
      <c r="C48" s="28" t="s">
        <v>82</v>
      </c>
      <c r="D48" s="14" t="s">
        <v>24</v>
      </c>
      <c r="E48" s="15">
        <v>148.11000000000001</v>
      </c>
      <c r="F48" s="16">
        <v>150.49</v>
      </c>
      <c r="G48" s="16">
        <v>145.78</v>
      </c>
      <c r="H48" s="17">
        <v>146.19999999999999</v>
      </c>
      <c r="I48" s="8">
        <v>1127</v>
      </c>
      <c r="J48" s="8">
        <v>125</v>
      </c>
      <c r="K48" s="8">
        <v>1139.5</v>
      </c>
      <c r="L48" s="8">
        <v>470.7</v>
      </c>
      <c r="M48" s="18">
        <f t="shared" si="0"/>
        <v>0.70767606508508263</v>
      </c>
      <c r="N48" s="19">
        <v>6</v>
      </c>
      <c r="O48" s="19">
        <v>168.6</v>
      </c>
      <c r="P48" s="19">
        <v>311</v>
      </c>
      <c r="Q48" s="19">
        <f t="shared" si="1"/>
        <v>174.6</v>
      </c>
      <c r="R48" s="19">
        <f t="shared" si="2"/>
        <v>485.6</v>
      </c>
      <c r="S48" s="11">
        <f t="shared" si="3"/>
        <v>0.64044481054365732</v>
      </c>
      <c r="T48" s="20">
        <v>49260769.380000003</v>
      </c>
      <c r="U48" s="20">
        <f t="shared" si="4"/>
        <v>43230.161807810444</v>
      </c>
      <c r="V48" s="12">
        <f t="shared" si="5"/>
        <v>6.6844602609727168</v>
      </c>
      <c r="W48" t="s">
        <v>214</v>
      </c>
      <c r="X48" t="s">
        <v>221</v>
      </c>
    </row>
    <row r="49" spans="1:24" x14ac:dyDescent="0.3">
      <c r="A49" s="1">
        <v>45</v>
      </c>
      <c r="B49" s="13">
        <v>126</v>
      </c>
      <c r="C49" s="28" t="s">
        <v>83</v>
      </c>
      <c r="D49" s="14" t="s">
        <v>24</v>
      </c>
      <c r="E49" s="15">
        <v>155.57</v>
      </c>
      <c r="F49" s="16">
        <v>161.56</v>
      </c>
      <c r="G49" s="16">
        <v>148.69</v>
      </c>
      <c r="H49" s="17">
        <v>138.1</v>
      </c>
      <c r="I49" s="8">
        <v>1689</v>
      </c>
      <c r="J49" s="8">
        <v>443</v>
      </c>
      <c r="K49" s="8">
        <v>1733.3</v>
      </c>
      <c r="L49" s="8">
        <v>871.65</v>
      </c>
      <c r="M49" s="18">
        <f t="shared" si="0"/>
        <v>0.66538705157488631</v>
      </c>
      <c r="N49" s="19">
        <v>12</v>
      </c>
      <c r="O49" s="19">
        <v>252.2</v>
      </c>
      <c r="P49" s="19">
        <v>355</v>
      </c>
      <c r="Q49" s="19">
        <f t="shared" si="1"/>
        <v>264.2</v>
      </c>
      <c r="R49" s="19">
        <f t="shared" si="2"/>
        <v>619.20000000000005</v>
      </c>
      <c r="S49" s="11">
        <f t="shared" si="3"/>
        <v>0.57332041343669249</v>
      </c>
      <c r="T49" s="20">
        <v>69635000</v>
      </c>
      <c r="U49" s="20">
        <f t="shared" si="4"/>
        <v>40174.811054058729</v>
      </c>
      <c r="V49" s="12">
        <f t="shared" si="5"/>
        <v>6.6970658207771612</v>
      </c>
      <c r="W49" t="s">
        <v>214</v>
      </c>
      <c r="X49" t="s">
        <v>221</v>
      </c>
    </row>
    <row r="50" spans="1:24" x14ac:dyDescent="0.3">
      <c r="A50" s="1">
        <v>46</v>
      </c>
      <c r="B50" s="13">
        <v>160</v>
      </c>
      <c r="C50" s="28" t="s">
        <v>186</v>
      </c>
      <c r="D50" s="14" t="s">
        <v>24</v>
      </c>
      <c r="E50" s="15">
        <v>157.34</v>
      </c>
      <c r="F50" s="16">
        <v>161.44</v>
      </c>
      <c r="G50" s="16">
        <v>153.76</v>
      </c>
      <c r="H50" s="17">
        <v>134.41999999999999</v>
      </c>
      <c r="I50" s="8">
        <v>1117</v>
      </c>
      <c r="J50" s="8">
        <v>179</v>
      </c>
      <c r="K50" s="8">
        <v>1134.9000000000001</v>
      </c>
      <c r="L50" s="8">
        <v>455.1</v>
      </c>
      <c r="M50" s="18">
        <f t="shared" si="0"/>
        <v>0.71377358490566045</v>
      </c>
      <c r="N50" s="19">
        <v>8.5</v>
      </c>
      <c r="O50" s="19">
        <v>186.8</v>
      </c>
      <c r="P50" s="19">
        <v>611.29999999999995</v>
      </c>
      <c r="Q50" s="19">
        <f t="shared" si="1"/>
        <v>195.3</v>
      </c>
      <c r="R50" s="19">
        <f t="shared" si="2"/>
        <v>806.59999999999991</v>
      </c>
      <c r="S50" s="11">
        <f t="shared" si="3"/>
        <v>0.75787255145053312</v>
      </c>
      <c r="T50" s="20">
        <v>81522640</v>
      </c>
      <c r="U50" s="20">
        <f t="shared" si="4"/>
        <v>71832.44338708256</v>
      </c>
      <c r="V50" s="12">
        <f t="shared" si="5"/>
        <v>5.9796573875802999</v>
      </c>
      <c r="W50" t="s">
        <v>214</v>
      </c>
      <c r="X50" t="s">
        <v>221</v>
      </c>
    </row>
    <row r="51" spans="1:24" x14ac:dyDescent="0.3">
      <c r="A51" s="1">
        <v>47</v>
      </c>
      <c r="B51" s="13">
        <v>50</v>
      </c>
      <c r="C51" s="28" t="s">
        <v>84</v>
      </c>
      <c r="D51" s="14" t="s">
        <v>33</v>
      </c>
      <c r="E51" s="15">
        <v>166.03</v>
      </c>
      <c r="F51" s="16">
        <v>174.63</v>
      </c>
      <c r="G51" s="16">
        <v>160.75</v>
      </c>
      <c r="H51" s="21"/>
      <c r="I51" s="8">
        <v>466</v>
      </c>
      <c r="J51" s="8">
        <v>1</v>
      </c>
      <c r="K51" s="8">
        <v>466.1</v>
      </c>
      <c r="L51" s="8">
        <v>441.8</v>
      </c>
      <c r="M51" s="18">
        <f t="shared" si="0"/>
        <v>0.5133825311157616</v>
      </c>
      <c r="N51" s="19">
        <v>16</v>
      </c>
      <c r="O51" s="19">
        <v>113.9</v>
      </c>
      <c r="P51" s="19">
        <v>147</v>
      </c>
      <c r="Q51" s="19">
        <f t="shared" si="1"/>
        <v>129.9</v>
      </c>
      <c r="R51" s="19">
        <f t="shared" si="2"/>
        <v>276.89999999999998</v>
      </c>
      <c r="S51" s="11">
        <f t="shared" si="3"/>
        <v>0.53087757313109429</v>
      </c>
      <c r="T51" s="20">
        <v>28115392.640000004</v>
      </c>
      <c r="U51" s="20">
        <f t="shared" si="4"/>
        <v>60320.516284059224</v>
      </c>
      <c r="V51" s="12">
        <f t="shared" si="5"/>
        <v>4.0913081650570673</v>
      </c>
      <c r="W51" t="s">
        <v>214</v>
      </c>
      <c r="X51" t="s">
        <v>221</v>
      </c>
    </row>
    <row r="52" spans="1:24" x14ac:dyDescent="0.3">
      <c r="A52" s="1">
        <v>48</v>
      </c>
      <c r="B52" s="13">
        <v>84</v>
      </c>
      <c r="C52" s="28" t="s">
        <v>85</v>
      </c>
      <c r="D52" s="14" t="s">
        <v>34</v>
      </c>
      <c r="E52" s="15">
        <v>147.72</v>
      </c>
      <c r="F52" s="16">
        <v>163.19999999999999</v>
      </c>
      <c r="G52" s="16">
        <v>142.12</v>
      </c>
      <c r="H52" s="17">
        <v>137.07</v>
      </c>
      <c r="I52" s="8">
        <v>1319</v>
      </c>
      <c r="J52" s="8">
        <v>117</v>
      </c>
      <c r="K52" s="8">
        <v>1330.7</v>
      </c>
      <c r="L52" s="8">
        <v>1956.9</v>
      </c>
      <c r="M52" s="18">
        <f t="shared" si="0"/>
        <v>0.40476335320598611</v>
      </c>
      <c r="N52" s="19">
        <v>1</v>
      </c>
      <c r="O52" s="19">
        <v>236.5</v>
      </c>
      <c r="P52" s="19">
        <v>321.25</v>
      </c>
      <c r="Q52" s="19">
        <f t="shared" si="1"/>
        <v>237.5</v>
      </c>
      <c r="R52" s="19">
        <f t="shared" si="2"/>
        <v>558.75</v>
      </c>
      <c r="S52" s="11">
        <f t="shared" si="3"/>
        <v>0.57494407158836691</v>
      </c>
      <c r="T52" s="20">
        <v>57953310</v>
      </c>
      <c r="U52" s="20">
        <f t="shared" si="4"/>
        <v>43550.995716540165</v>
      </c>
      <c r="V52" s="12">
        <f t="shared" si="5"/>
        <v>5.5771670190274838</v>
      </c>
      <c r="W52" t="s">
        <v>214</v>
      </c>
      <c r="X52" t="s">
        <v>221</v>
      </c>
    </row>
    <row r="53" spans="1:24" x14ac:dyDescent="0.3">
      <c r="A53" s="1">
        <v>49</v>
      </c>
      <c r="B53" s="13">
        <v>192</v>
      </c>
      <c r="C53" s="28" t="s">
        <v>187</v>
      </c>
      <c r="D53" s="14" t="s">
        <v>34</v>
      </c>
      <c r="E53" s="15">
        <v>155.37</v>
      </c>
      <c r="F53" s="16">
        <v>179.9</v>
      </c>
      <c r="G53" s="16">
        <v>151.82</v>
      </c>
      <c r="H53" s="17">
        <v>141.12</v>
      </c>
      <c r="I53" s="8">
        <v>3089</v>
      </c>
      <c r="J53" s="8">
        <v>81</v>
      </c>
      <c r="K53" s="8">
        <v>3097.1</v>
      </c>
      <c r="L53" s="8">
        <v>3927.4</v>
      </c>
      <c r="M53" s="18">
        <f t="shared" si="0"/>
        <v>0.44089970816428214</v>
      </c>
      <c r="N53" s="19">
        <v>18</v>
      </c>
      <c r="O53" s="19">
        <v>452.1</v>
      </c>
      <c r="P53" s="19">
        <v>726.5</v>
      </c>
      <c r="Q53" s="19">
        <f t="shared" si="1"/>
        <v>470.1</v>
      </c>
      <c r="R53" s="19">
        <f t="shared" si="2"/>
        <v>1196.5999999999999</v>
      </c>
      <c r="S53" s="11">
        <f t="shared" si="3"/>
        <v>0.60713688784890529</v>
      </c>
      <c r="T53" s="20">
        <v>128989956.27</v>
      </c>
      <c r="U53" s="20">
        <f t="shared" si="4"/>
        <v>41648.62492977301</v>
      </c>
      <c r="V53" s="12">
        <f t="shared" si="5"/>
        <v>6.8325591683255915</v>
      </c>
      <c r="W53" t="s">
        <v>214</v>
      </c>
      <c r="X53" t="s">
        <v>221</v>
      </c>
    </row>
    <row r="54" spans="1:24" x14ac:dyDescent="0.3">
      <c r="A54" s="1">
        <v>50</v>
      </c>
      <c r="B54" s="13">
        <v>81</v>
      </c>
      <c r="C54" s="28" t="s">
        <v>188</v>
      </c>
      <c r="D54" s="14" t="s">
        <v>32</v>
      </c>
      <c r="E54" s="15">
        <v>139.38</v>
      </c>
      <c r="F54" s="16">
        <v>138.29</v>
      </c>
      <c r="G54" s="16">
        <v>142.94</v>
      </c>
      <c r="H54" s="17">
        <v>137.91999999999999</v>
      </c>
      <c r="I54" s="8">
        <v>2216</v>
      </c>
      <c r="J54" s="8">
        <v>1063</v>
      </c>
      <c r="K54" s="8">
        <v>2322.3000000000002</v>
      </c>
      <c r="L54" s="8">
        <v>1370.3</v>
      </c>
      <c r="M54" s="18">
        <f t="shared" si="0"/>
        <v>0.6289064615717922</v>
      </c>
      <c r="N54" s="19">
        <v>2</v>
      </c>
      <c r="O54" s="19">
        <v>331.7</v>
      </c>
      <c r="P54" s="19">
        <v>290.8</v>
      </c>
      <c r="Q54" s="19">
        <f t="shared" si="1"/>
        <v>333.7</v>
      </c>
      <c r="R54" s="19">
        <f t="shared" si="2"/>
        <v>624.5</v>
      </c>
      <c r="S54" s="11">
        <f t="shared" si="3"/>
        <v>0.46565252201761409</v>
      </c>
      <c r="T54" s="20">
        <v>61197699.25</v>
      </c>
      <c r="U54" s="20">
        <f t="shared" si="4"/>
        <v>26352.19362270163</v>
      </c>
      <c r="V54" s="12">
        <f t="shared" si="5"/>
        <v>6.6807356044618631</v>
      </c>
      <c r="W54" t="s">
        <v>214</v>
      </c>
      <c r="X54" t="s">
        <v>221</v>
      </c>
    </row>
    <row r="55" spans="1:24" x14ac:dyDescent="0.3">
      <c r="A55" s="1">
        <v>51</v>
      </c>
      <c r="B55" s="13">
        <v>307</v>
      </c>
      <c r="C55" s="28" t="s">
        <v>86</v>
      </c>
      <c r="D55" s="14" t="s">
        <v>22</v>
      </c>
      <c r="E55" s="15">
        <v>150.22999999999999</v>
      </c>
      <c r="F55" s="16">
        <v>161.44999999999999</v>
      </c>
      <c r="G55" s="16">
        <v>146.13999999999999</v>
      </c>
      <c r="H55" s="17">
        <v>136.38999999999999</v>
      </c>
      <c r="I55" s="8">
        <v>2005</v>
      </c>
      <c r="J55" s="8">
        <v>204</v>
      </c>
      <c r="K55" s="8">
        <v>2025.4</v>
      </c>
      <c r="L55" s="8">
        <v>2225.3000000000002</v>
      </c>
      <c r="M55" s="18">
        <f t="shared" si="0"/>
        <v>0.47648622579810379</v>
      </c>
      <c r="N55" s="19">
        <v>73</v>
      </c>
      <c r="O55" s="19">
        <v>378.23</v>
      </c>
      <c r="P55" s="19">
        <v>504</v>
      </c>
      <c r="Q55" s="19">
        <f t="shared" si="1"/>
        <v>451.23</v>
      </c>
      <c r="R55" s="19">
        <f t="shared" si="2"/>
        <v>955.23</v>
      </c>
      <c r="S55" s="11">
        <f t="shared" si="3"/>
        <v>0.52762161992399736</v>
      </c>
      <c r="T55" s="20">
        <v>103856691</v>
      </c>
      <c r="U55" s="20">
        <f t="shared" si="4"/>
        <v>51277.125999802505</v>
      </c>
      <c r="V55" s="12">
        <f t="shared" si="5"/>
        <v>5.3010073235861777</v>
      </c>
      <c r="W55" t="s">
        <v>214</v>
      </c>
      <c r="X55" t="s">
        <v>221</v>
      </c>
    </row>
    <row r="56" spans="1:24" x14ac:dyDescent="0.3">
      <c r="A56" s="1">
        <v>52</v>
      </c>
      <c r="B56" s="13">
        <v>150</v>
      </c>
      <c r="C56" s="28" t="s">
        <v>23</v>
      </c>
      <c r="D56" s="14" t="s">
        <v>27</v>
      </c>
      <c r="E56" s="15">
        <v>138</v>
      </c>
      <c r="F56" s="16">
        <v>141.49</v>
      </c>
      <c r="G56" s="16">
        <v>133.05000000000001</v>
      </c>
      <c r="H56" s="21"/>
      <c r="I56" s="8">
        <v>152</v>
      </c>
      <c r="J56" s="8">
        <v>84</v>
      </c>
      <c r="K56" s="8">
        <v>160.4</v>
      </c>
      <c r="L56" s="8">
        <v>92.1</v>
      </c>
      <c r="M56" s="18">
        <f t="shared" si="0"/>
        <v>0.63524752475247526</v>
      </c>
      <c r="N56" s="19">
        <v>0.5</v>
      </c>
      <c r="O56" s="19">
        <v>28.6</v>
      </c>
      <c r="P56" s="19">
        <v>50.7</v>
      </c>
      <c r="Q56" s="19">
        <f t="shared" si="1"/>
        <v>29.1</v>
      </c>
      <c r="R56" s="19">
        <f t="shared" si="2"/>
        <v>79.800000000000011</v>
      </c>
      <c r="S56" s="11">
        <f t="shared" si="3"/>
        <v>0.63533834586466165</v>
      </c>
      <c r="T56" s="20">
        <v>7747892.3199999994</v>
      </c>
      <c r="U56" s="20">
        <f t="shared" si="4"/>
        <v>48303.568079800491</v>
      </c>
      <c r="V56" s="12">
        <f t="shared" si="5"/>
        <v>5.3146853146853141</v>
      </c>
      <c r="W56" t="s">
        <v>214</v>
      </c>
      <c r="X56" t="s">
        <v>221</v>
      </c>
    </row>
    <row r="57" spans="1:24" x14ac:dyDescent="0.3">
      <c r="A57" s="1">
        <v>53</v>
      </c>
      <c r="B57" s="13">
        <v>132</v>
      </c>
      <c r="C57" s="28" t="s">
        <v>87</v>
      </c>
      <c r="D57" s="14" t="s">
        <v>22</v>
      </c>
      <c r="E57" s="15">
        <v>161.06</v>
      </c>
      <c r="F57" s="16">
        <v>168.57</v>
      </c>
      <c r="G57" s="16">
        <v>153.68</v>
      </c>
      <c r="H57" s="21"/>
      <c r="I57" s="8">
        <v>302</v>
      </c>
      <c r="J57" s="8">
        <v>1</v>
      </c>
      <c r="K57" s="8">
        <v>302.10000000000002</v>
      </c>
      <c r="L57" s="8">
        <v>227.1</v>
      </c>
      <c r="M57" s="18">
        <f t="shared" si="0"/>
        <v>0.57086167800453513</v>
      </c>
      <c r="N57" s="19">
        <v>14</v>
      </c>
      <c r="O57" s="19">
        <v>67.2</v>
      </c>
      <c r="P57" s="19">
        <v>69</v>
      </c>
      <c r="Q57" s="19">
        <f t="shared" si="1"/>
        <v>81.2</v>
      </c>
      <c r="R57" s="19">
        <f t="shared" si="2"/>
        <v>150.19999999999999</v>
      </c>
      <c r="S57" s="11">
        <f t="shared" si="3"/>
        <v>0.45938748335552598</v>
      </c>
      <c r="T57" s="20">
        <v>17181460</v>
      </c>
      <c r="U57" s="20">
        <f t="shared" si="4"/>
        <v>56873.419397550475</v>
      </c>
      <c r="V57" s="12">
        <f t="shared" si="5"/>
        <v>4.4940476190476186</v>
      </c>
      <c r="W57" t="s">
        <v>214</v>
      </c>
      <c r="X57" t="s">
        <v>221</v>
      </c>
    </row>
    <row r="58" spans="1:24" x14ac:dyDescent="0.3">
      <c r="A58" s="1">
        <v>54</v>
      </c>
      <c r="B58" s="13">
        <v>57</v>
      </c>
      <c r="C58" s="28" t="s">
        <v>88</v>
      </c>
      <c r="D58" s="14" t="s">
        <v>33</v>
      </c>
      <c r="E58" s="15">
        <v>154.62</v>
      </c>
      <c r="F58" s="16">
        <v>168.68</v>
      </c>
      <c r="G58" s="16">
        <v>146.94999999999999</v>
      </c>
      <c r="H58" s="17">
        <v>130.38999999999999</v>
      </c>
      <c r="I58" s="8">
        <v>1614</v>
      </c>
      <c r="J58" s="8">
        <v>58</v>
      </c>
      <c r="K58" s="8">
        <v>1619.8</v>
      </c>
      <c r="L58" s="8">
        <v>2252.1999999999998</v>
      </c>
      <c r="M58" s="18">
        <f t="shared" si="0"/>
        <v>0.4183367768595041</v>
      </c>
      <c r="N58" s="19">
        <v>25.5</v>
      </c>
      <c r="O58" s="19">
        <v>242</v>
      </c>
      <c r="P58" s="19">
        <v>452.3</v>
      </c>
      <c r="Q58" s="19">
        <f t="shared" si="1"/>
        <v>267.5</v>
      </c>
      <c r="R58" s="19">
        <f t="shared" si="2"/>
        <v>719.8</v>
      </c>
      <c r="S58" s="11">
        <f t="shared" si="3"/>
        <v>0.62836899138649627</v>
      </c>
      <c r="T58" s="20">
        <v>85419197.219999999</v>
      </c>
      <c r="U58" s="20">
        <f t="shared" si="4"/>
        <v>52734.409939498706</v>
      </c>
      <c r="V58" s="12">
        <f t="shared" si="5"/>
        <v>6.669421487603306</v>
      </c>
      <c r="W58" t="s">
        <v>214</v>
      </c>
      <c r="X58" t="s">
        <v>221</v>
      </c>
    </row>
    <row r="59" spans="1:24" x14ac:dyDescent="0.3">
      <c r="A59" s="1">
        <v>55</v>
      </c>
      <c r="B59" s="13">
        <v>212</v>
      </c>
      <c r="C59" s="28" t="s">
        <v>89</v>
      </c>
      <c r="D59" s="14" t="s">
        <v>33</v>
      </c>
      <c r="E59" s="15">
        <v>140.1</v>
      </c>
      <c r="F59" s="16">
        <v>157.59</v>
      </c>
      <c r="G59" s="16">
        <v>127.01</v>
      </c>
      <c r="H59" s="17">
        <v>129.24</v>
      </c>
      <c r="I59" s="8">
        <v>1631</v>
      </c>
      <c r="J59" s="8">
        <v>92</v>
      </c>
      <c r="K59" s="8">
        <v>1640.2</v>
      </c>
      <c r="L59" s="8">
        <v>1870.1</v>
      </c>
      <c r="M59" s="18">
        <f t="shared" si="0"/>
        <v>0.46725351109591773</v>
      </c>
      <c r="N59" s="19">
        <v>40.15</v>
      </c>
      <c r="O59" s="19">
        <v>220.9</v>
      </c>
      <c r="P59" s="19">
        <v>402.35</v>
      </c>
      <c r="Q59" s="19">
        <f t="shared" si="1"/>
        <v>261.05</v>
      </c>
      <c r="R59" s="19">
        <f t="shared" si="2"/>
        <v>663.40000000000009</v>
      </c>
      <c r="S59" s="11">
        <f t="shared" si="3"/>
        <v>0.60649683448899605</v>
      </c>
      <c r="T59" s="20">
        <v>70311596.460000008</v>
      </c>
      <c r="U59" s="20">
        <f t="shared" si="4"/>
        <v>42867.696902816737</v>
      </c>
      <c r="V59" s="12">
        <f t="shared" si="5"/>
        <v>7.3834314169307378</v>
      </c>
      <c r="W59" t="s">
        <v>214</v>
      </c>
      <c r="X59" t="s">
        <v>221</v>
      </c>
    </row>
    <row r="60" spans="1:24" x14ac:dyDescent="0.3">
      <c r="A60" s="1">
        <v>56</v>
      </c>
      <c r="B60" s="13">
        <v>122</v>
      </c>
      <c r="C60" s="28" t="s">
        <v>90</v>
      </c>
      <c r="D60" s="14" t="s">
        <v>33</v>
      </c>
      <c r="E60" s="15">
        <v>149.6</v>
      </c>
      <c r="F60" s="16">
        <v>160.16</v>
      </c>
      <c r="G60" s="16">
        <v>145.66</v>
      </c>
      <c r="H60" s="17">
        <v>118.8</v>
      </c>
      <c r="I60" s="8">
        <v>1339</v>
      </c>
      <c r="J60" s="8">
        <v>236</v>
      </c>
      <c r="K60" s="8">
        <v>1362.6</v>
      </c>
      <c r="L60" s="8">
        <v>1478.9</v>
      </c>
      <c r="M60" s="18">
        <f t="shared" si="0"/>
        <v>0.47953545662502195</v>
      </c>
      <c r="N60" s="19">
        <v>47.75</v>
      </c>
      <c r="O60" s="19">
        <v>223.9</v>
      </c>
      <c r="P60" s="19">
        <v>436.45</v>
      </c>
      <c r="Q60" s="19">
        <f t="shared" si="1"/>
        <v>271.64999999999998</v>
      </c>
      <c r="R60" s="19">
        <f t="shared" si="2"/>
        <v>708.09999999999991</v>
      </c>
      <c r="S60" s="11">
        <f t="shared" si="3"/>
        <v>0.61636774466883215</v>
      </c>
      <c r="T60" s="20">
        <v>74955060</v>
      </c>
      <c r="U60" s="20">
        <f t="shared" si="4"/>
        <v>55008.850726552184</v>
      </c>
      <c r="V60" s="12">
        <f t="shared" si="5"/>
        <v>5.9803483698079498</v>
      </c>
      <c r="W60" t="s">
        <v>214</v>
      </c>
      <c r="X60" t="s">
        <v>221</v>
      </c>
    </row>
    <row r="61" spans="1:24" x14ac:dyDescent="0.3">
      <c r="A61" s="1">
        <v>57</v>
      </c>
      <c r="B61" s="13">
        <v>340</v>
      </c>
      <c r="C61" s="28" t="s">
        <v>189</v>
      </c>
      <c r="D61" s="14" t="s">
        <v>37</v>
      </c>
      <c r="E61" s="15">
        <v>149.58000000000001</v>
      </c>
      <c r="F61" s="16">
        <v>157.75</v>
      </c>
      <c r="G61" s="16">
        <v>146.12</v>
      </c>
      <c r="H61" s="17">
        <v>128.49</v>
      </c>
      <c r="I61" s="8">
        <v>2119</v>
      </c>
      <c r="J61" s="8">
        <v>760</v>
      </c>
      <c r="K61" s="8">
        <v>2195</v>
      </c>
      <c r="L61" s="8">
        <v>561.20000000000005</v>
      </c>
      <c r="M61" s="18">
        <f t="shared" si="0"/>
        <v>0.79638632900370077</v>
      </c>
      <c r="N61" s="19">
        <v>11</v>
      </c>
      <c r="O61" s="19">
        <v>366.95</v>
      </c>
      <c r="P61" s="19">
        <v>220</v>
      </c>
      <c r="Q61" s="19">
        <f t="shared" si="1"/>
        <v>377.95</v>
      </c>
      <c r="R61" s="19">
        <f t="shared" si="2"/>
        <v>597.95000000000005</v>
      </c>
      <c r="S61" s="11">
        <f t="shared" si="3"/>
        <v>0.3679237394430972</v>
      </c>
      <c r="T61" s="20">
        <v>75417800</v>
      </c>
      <c r="U61" s="20">
        <f t="shared" si="4"/>
        <v>34358.906605922552</v>
      </c>
      <c r="V61" s="12">
        <f t="shared" si="5"/>
        <v>5.774628696007631</v>
      </c>
      <c r="W61" t="s">
        <v>214</v>
      </c>
      <c r="X61" t="s">
        <v>221</v>
      </c>
    </row>
    <row r="62" spans="1:24" x14ac:dyDescent="0.3">
      <c r="A62" s="1">
        <v>58</v>
      </c>
      <c r="B62" s="13">
        <v>268</v>
      </c>
      <c r="C62" s="28" t="s">
        <v>91</v>
      </c>
      <c r="D62" s="14" t="s">
        <v>30</v>
      </c>
      <c r="E62" s="15">
        <v>148.94</v>
      </c>
      <c r="F62" s="16">
        <v>153.58000000000001</v>
      </c>
      <c r="G62" s="16">
        <v>146.56</v>
      </c>
      <c r="H62" s="17">
        <v>125.68</v>
      </c>
      <c r="I62" s="8">
        <v>1389</v>
      </c>
      <c r="J62" s="8">
        <v>512</v>
      </c>
      <c r="K62" s="8">
        <v>1440.2</v>
      </c>
      <c r="L62" s="8">
        <v>1019.3</v>
      </c>
      <c r="M62" s="18">
        <f t="shared" si="0"/>
        <v>0.58556617198617611</v>
      </c>
      <c r="N62" s="19">
        <v>4</v>
      </c>
      <c r="O62" s="19">
        <v>204</v>
      </c>
      <c r="P62" s="19">
        <v>299</v>
      </c>
      <c r="Q62" s="19">
        <f t="shared" si="1"/>
        <v>208</v>
      </c>
      <c r="R62" s="19">
        <f t="shared" si="2"/>
        <v>507</v>
      </c>
      <c r="S62" s="11">
        <f t="shared" si="3"/>
        <v>0.58974358974358976</v>
      </c>
      <c r="T62" s="20">
        <v>56887000</v>
      </c>
      <c r="U62" s="20">
        <f t="shared" si="4"/>
        <v>39499.375086793501</v>
      </c>
      <c r="V62" s="12">
        <f t="shared" si="5"/>
        <v>6.8088235294117645</v>
      </c>
      <c r="W62" t="s">
        <v>214</v>
      </c>
      <c r="X62" t="s">
        <v>221</v>
      </c>
    </row>
    <row r="63" spans="1:24" x14ac:dyDescent="0.3">
      <c r="A63" s="1">
        <v>59</v>
      </c>
      <c r="B63" s="13">
        <v>34</v>
      </c>
      <c r="C63" s="28" t="s">
        <v>190</v>
      </c>
      <c r="D63" s="14" t="s">
        <v>33</v>
      </c>
      <c r="E63" s="15">
        <v>157.66</v>
      </c>
      <c r="F63" s="16">
        <v>163.57</v>
      </c>
      <c r="G63" s="16">
        <v>149.49</v>
      </c>
      <c r="H63" s="17">
        <v>138.16999999999999</v>
      </c>
      <c r="I63" s="8">
        <v>3210</v>
      </c>
      <c r="J63" s="8">
        <v>59</v>
      </c>
      <c r="K63" s="8">
        <v>3215.9</v>
      </c>
      <c r="L63" s="8">
        <v>1951.5</v>
      </c>
      <c r="M63" s="18">
        <f t="shared" si="0"/>
        <v>0.6223439253783335</v>
      </c>
      <c r="N63" s="19">
        <v>82.5</v>
      </c>
      <c r="O63" s="19">
        <v>492.2</v>
      </c>
      <c r="P63" s="19">
        <v>1775.9</v>
      </c>
      <c r="Q63" s="19">
        <f t="shared" si="1"/>
        <v>574.70000000000005</v>
      </c>
      <c r="R63" s="19">
        <f t="shared" si="2"/>
        <v>2350.6000000000004</v>
      </c>
      <c r="S63" s="11">
        <f t="shared" si="3"/>
        <v>0.75550923168552697</v>
      </c>
      <c r="T63" s="20">
        <v>203829680</v>
      </c>
      <c r="U63" s="20">
        <f t="shared" si="4"/>
        <v>63381.846450449331</v>
      </c>
      <c r="V63" s="12">
        <f t="shared" si="5"/>
        <v>6.5217391304347831</v>
      </c>
      <c r="W63" t="s">
        <v>214</v>
      </c>
      <c r="X63" t="s">
        <v>221</v>
      </c>
    </row>
    <row r="64" spans="1:24" x14ac:dyDescent="0.3">
      <c r="A64" s="1">
        <v>60</v>
      </c>
      <c r="B64" s="13">
        <v>104</v>
      </c>
      <c r="C64" s="28" t="s">
        <v>191</v>
      </c>
      <c r="D64" s="14" t="s">
        <v>33</v>
      </c>
      <c r="E64" s="15">
        <v>163.97</v>
      </c>
      <c r="F64" s="16">
        <v>170.24</v>
      </c>
      <c r="G64" s="16">
        <v>156.66999999999999</v>
      </c>
      <c r="H64" s="17">
        <v>134.59</v>
      </c>
      <c r="I64" s="8">
        <v>6060</v>
      </c>
      <c r="J64" s="8">
        <v>205</v>
      </c>
      <c r="K64" s="8">
        <v>6080.5</v>
      </c>
      <c r="L64" s="8">
        <v>4263.1000000000004</v>
      </c>
      <c r="M64" s="18">
        <f t="shared" si="0"/>
        <v>0.58785142503577092</v>
      </c>
      <c r="N64" s="19">
        <v>219.85</v>
      </c>
      <c r="O64" s="19">
        <v>947.9</v>
      </c>
      <c r="P64" s="19">
        <v>1732.65</v>
      </c>
      <c r="Q64" s="19">
        <f t="shared" si="1"/>
        <v>1167.75</v>
      </c>
      <c r="R64" s="19">
        <f t="shared" si="2"/>
        <v>2900.4</v>
      </c>
      <c r="S64" s="11">
        <f t="shared" si="3"/>
        <v>0.59738311956971457</v>
      </c>
      <c r="T64" s="20">
        <v>307366676.56999999</v>
      </c>
      <c r="U64" s="20">
        <f t="shared" si="4"/>
        <v>50549.572661787679</v>
      </c>
      <c r="V64" s="12">
        <f t="shared" si="5"/>
        <v>6.3930794387593632</v>
      </c>
      <c r="W64" t="s">
        <v>214</v>
      </c>
      <c r="X64" t="s">
        <v>221</v>
      </c>
    </row>
    <row r="65" spans="1:24" x14ac:dyDescent="0.3">
      <c r="A65" s="1">
        <v>61</v>
      </c>
      <c r="B65" s="13">
        <v>341</v>
      </c>
      <c r="C65" s="28" t="s">
        <v>192</v>
      </c>
      <c r="D65" s="14" t="s">
        <v>38</v>
      </c>
      <c r="E65" s="15">
        <v>155.26</v>
      </c>
      <c r="F65" s="16">
        <v>169.19</v>
      </c>
      <c r="G65" s="16">
        <v>149.96</v>
      </c>
      <c r="H65" s="17">
        <v>140.63999999999999</v>
      </c>
      <c r="I65" s="8">
        <v>2714</v>
      </c>
      <c r="J65" s="8">
        <v>344</v>
      </c>
      <c r="K65" s="8">
        <v>2748.4</v>
      </c>
      <c r="L65" s="8">
        <v>5208.2</v>
      </c>
      <c r="M65" s="18">
        <f t="shared" si="0"/>
        <v>0.34542392479199657</v>
      </c>
      <c r="N65" s="19">
        <v>24.5</v>
      </c>
      <c r="O65" s="19">
        <v>424.2</v>
      </c>
      <c r="P65" s="19">
        <v>321.5</v>
      </c>
      <c r="Q65" s="19">
        <f t="shared" si="1"/>
        <v>448.7</v>
      </c>
      <c r="R65" s="19">
        <f t="shared" si="2"/>
        <v>770.2</v>
      </c>
      <c r="S65" s="11">
        <f t="shared" si="3"/>
        <v>0.41742404570241493</v>
      </c>
      <c r="T65" s="20">
        <v>95149530</v>
      </c>
      <c r="U65" s="20">
        <f t="shared" si="4"/>
        <v>34619.971619851545</v>
      </c>
      <c r="V65" s="12">
        <f t="shared" si="5"/>
        <v>6.3979255068363985</v>
      </c>
      <c r="W65" t="s">
        <v>214</v>
      </c>
      <c r="X65" t="s">
        <v>221</v>
      </c>
    </row>
    <row r="66" spans="1:24" x14ac:dyDescent="0.3">
      <c r="A66" s="1">
        <v>62</v>
      </c>
      <c r="B66" s="13">
        <v>165</v>
      </c>
      <c r="C66" s="28" t="s">
        <v>92</v>
      </c>
      <c r="D66" s="14" t="s">
        <v>38</v>
      </c>
      <c r="E66" s="15">
        <v>150.82</v>
      </c>
      <c r="F66" s="16">
        <v>162.54</v>
      </c>
      <c r="G66" s="16">
        <v>141.34</v>
      </c>
      <c r="H66" s="17">
        <v>130.47</v>
      </c>
      <c r="I66" s="8">
        <v>2358</v>
      </c>
      <c r="J66" s="8">
        <v>60</v>
      </c>
      <c r="K66" s="8">
        <v>2364</v>
      </c>
      <c r="L66" s="8">
        <v>1953</v>
      </c>
      <c r="M66" s="18">
        <f t="shared" si="0"/>
        <v>0.54760250173731762</v>
      </c>
      <c r="N66" s="19">
        <v>67</v>
      </c>
      <c r="O66" s="19">
        <v>350</v>
      </c>
      <c r="P66" s="19">
        <v>543</v>
      </c>
      <c r="Q66" s="19">
        <f t="shared" si="1"/>
        <v>417</v>
      </c>
      <c r="R66" s="19">
        <f t="shared" si="2"/>
        <v>960</v>
      </c>
      <c r="S66" s="11">
        <f t="shared" si="3"/>
        <v>0.56562500000000004</v>
      </c>
      <c r="T66" s="20">
        <v>103625100</v>
      </c>
      <c r="U66" s="20">
        <f t="shared" si="4"/>
        <v>43834.644670050759</v>
      </c>
      <c r="V66" s="12">
        <f t="shared" si="5"/>
        <v>6.7371428571428575</v>
      </c>
      <c r="W66" t="s">
        <v>214</v>
      </c>
      <c r="X66" t="s">
        <v>221</v>
      </c>
    </row>
    <row r="67" spans="1:24" x14ac:dyDescent="0.3">
      <c r="A67" s="1">
        <v>63</v>
      </c>
      <c r="B67" s="13">
        <v>88</v>
      </c>
      <c r="C67" s="28" t="s">
        <v>93</v>
      </c>
      <c r="D67" s="14" t="s">
        <v>30</v>
      </c>
      <c r="E67" s="15">
        <v>144.97</v>
      </c>
      <c r="F67" s="16">
        <v>153.02000000000001</v>
      </c>
      <c r="G67" s="16">
        <v>139.16</v>
      </c>
      <c r="H67" s="17">
        <v>119.01</v>
      </c>
      <c r="I67" s="8">
        <v>2506</v>
      </c>
      <c r="J67" s="8">
        <v>917</v>
      </c>
      <c r="K67" s="8">
        <v>2597.6999999999998</v>
      </c>
      <c r="L67" s="8">
        <v>2891.4</v>
      </c>
      <c r="M67" s="18">
        <f t="shared" si="0"/>
        <v>0.47324698037929708</v>
      </c>
      <c r="N67" s="19">
        <v>22.75</v>
      </c>
      <c r="O67" s="19">
        <v>401.65</v>
      </c>
      <c r="P67" s="19">
        <v>247.25</v>
      </c>
      <c r="Q67" s="19">
        <f t="shared" si="1"/>
        <v>424.4</v>
      </c>
      <c r="R67" s="19">
        <f t="shared" si="2"/>
        <v>671.65</v>
      </c>
      <c r="S67" s="11">
        <f t="shared" si="3"/>
        <v>0.36812327849326287</v>
      </c>
      <c r="T67" s="20">
        <v>76206460</v>
      </c>
      <c r="U67" s="20">
        <f t="shared" si="4"/>
        <v>29336.128113331026</v>
      </c>
      <c r="V67" s="12">
        <f t="shared" si="5"/>
        <v>6.2392630399601643</v>
      </c>
      <c r="W67" t="s">
        <v>214</v>
      </c>
      <c r="X67" t="s">
        <v>221</v>
      </c>
    </row>
    <row r="68" spans="1:24" x14ac:dyDescent="0.3">
      <c r="A68" s="1">
        <v>64</v>
      </c>
      <c r="B68" s="13">
        <v>171</v>
      </c>
      <c r="C68" s="28" t="s">
        <v>94</v>
      </c>
      <c r="D68" s="14" t="s">
        <v>39</v>
      </c>
      <c r="E68" s="15">
        <v>152.63999999999999</v>
      </c>
      <c r="F68" s="16">
        <v>169.62</v>
      </c>
      <c r="G68" s="16">
        <v>146.72</v>
      </c>
      <c r="H68" s="17">
        <v>142.38</v>
      </c>
      <c r="I68" s="8">
        <v>2660</v>
      </c>
      <c r="J68" s="8">
        <v>892</v>
      </c>
      <c r="K68" s="8">
        <v>2749.2</v>
      </c>
      <c r="L68" s="8">
        <v>3745.9</v>
      </c>
      <c r="M68" s="18">
        <f t="shared" si="0"/>
        <v>0.42327292882326673</v>
      </c>
      <c r="N68" s="19">
        <v>6</v>
      </c>
      <c r="O68" s="19">
        <v>505.8</v>
      </c>
      <c r="P68" s="19">
        <v>439</v>
      </c>
      <c r="Q68" s="19">
        <f t="shared" si="1"/>
        <v>511.8</v>
      </c>
      <c r="R68" s="19">
        <f t="shared" si="2"/>
        <v>950.8</v>
      </c>
      <c r="S68" s="11">
        <f t="shared" si="3"/>
        <v>0.46171644930584771</v>
      </c>
      <c r="T68" s="20">
        <v>104398864</v>
      </c>
      <c r="U68" s="20">
        <f t="shared" si="4"/>
        <v>37974.270333187837</v>
      </c>
      <c r="V68" s="12">
        <f t="shared" si="5"/>
        <v>5.2589956504547253</v>
      </c>
      <c r="W68" t="s">
        <v>214</v>
      </c>
      <c r="X68" t="s">
        <v>221</v>
      </c>
    </row>
    <row r="69" spans="1:24" x14ac:dyDescent="0.3">
      <c r="A69" s="1">
        <v>65</v>
      </c>
      <c r="B69" s="13">
        <v>1337</v>
      </c>
      <c r="C69" s="28" t="s">
        <v>95</v>
      </c>
      <c r="D69" s="14" t="s">
        <v>31</v>
      </c>
      <c r="E69" s="15">
        <v>154.26</v>
      </c>
      <c r="F69" s="16">
        <v>160.78</v>
      </c>
      <c r="G69" s="16">
        <v>153.72999999999999</v>
      </c>
      <c r="H69" s="17">
        <v>138.13999999999999</v>
      </c>
      <c r="I69" s="8">
        <v>451</v>
      </c>
      <c r="J69" s="8">
        <v>104</v>
      </c>
      <c r="K69" s="8">
        <v>461.4</v>
      </c>
      <c r="L69" s="8">
        <v>1645.15</v>
      </c>
      <c r="M69" s="18">
        <f t="shared" ref="M69:M131" si="6">(K69/(K69+L69))</f>
        <v>0.21903111722959337</v>
      </c>
      <c r="N69" s="19">
        <v>4</v>
      </c>
      <c r="O69" s="19">
        <v>51.6</v>
      </c>
      <c r="P69" s="19">
        <v>68</v>
      </c>
      <c r="Q69" s="19">
        <f t="shared" ref="Q69:Q131" si="7">N69+O69</f>
        <v>55.6</v>
      </c>
      <c r="R69" s="19">
        <f t="shared" ref="R69:R131" si="8">SUM(N69:P69)</f>
        <v>123.6</v>
      </c>
      <c r="S69" s="11">
        <f t="shared" ref="S69:S131" si="9">P69/R69</f>
        <v>0.55016181229773464</v>
      </c>
      <c r="T69" s="20">
        <v>15887096.49</v>
      </c>
      <c r="U69" s="20">
        <f t="shared" ref="U69:U131" si="10">T69/K69</f>
        <v>34432.372106631992</v>
      </c>
      <c r="V69" s="12">
        <f t="shared" ref="V69:V131" si="11">I69/O69</f>
        <v>8.7403100775193803</v>
      </c>
      <c r="W69" t="s">
        <v>214</v>
      </c>
      <c r="X69" t="s">
        <v>221</v>
      </c>
    </row>
    <row r="70" spans="1:24" x14ac:dyDescent="0.3">
      <c r="A70" s="1">
        <v>66</v>
      </c>
      <c r="B70" s="13">
        <v>294</v>
      </c>
      <c r="C70" s="28" t="s">
        <v>96</v>
      </c>
      <c r="D70" s="14" t="s">
        <v>33</v>
      </c>
      <c r="E70" s="15">
        <v>157.18</v>
      </c>
      <c r="F70" s="16">
        <v>155.19</v>
      </c>
      <c r="G70" s="16">
        <v>157.57</v>
      </c>
      <c r="H70" s="17">
        <v>138.21</v>
      </c>
      <c r="I70" s="8">
        <v>571</v>
      </c>
      <c r="J70" s="8">
        <v>66</v>
      </c>
      <c r="K70" s="8">
        <v>577.6</v>
      </c>
      <c r="L70" s="8">
        <v>992.6</v>
      </c>
      <c r="M70" s="18">
        <f t="shared" si="6"/>
        <v>0.36785122914278434</v>
      </c>
      <c r="N70" s="19">
        <v>30.5</v>
      </c>
      <c r="O70" s="19">
        <v>62.53</v>
      </c>
      <c r="P70" s="19">
        <v>145.44999999999999</v>
      </c>
      <c r="Q70" s="19">
        <f t="shared" si="7"/>
        <v>93.03</v>
      </c>
      <c r="R70" s="19">
        <f t="shared" si="8"/>
        <v>238.48</v>
      </c>
      <c r="S70" s="11">
        <f t="shared" si="9"/>
        <v>0.60990439449849043</v>
      </c>
      <c r="T70" s="20">
        <v>32509064.489999998</v>
      </c>
      <c r="U70" s="20">
        <f t="shared" si="10"/>
        <v>56283.006388504153</v>
      </c>
      <c r="V70" s="12">
        <f t="shared" si="11"/>
        <v>9.1316168239245155</v>
      </c>
      <c r="W70" t="s">
        <v>214</v>
      </c>
      <c r="X70" t="s">
        <v>221</v>
      </c>
    </row>
    <row r="71" spans="1:24" x14ac:dyDescent="0.3">
      <c r="A71" s="1">
        <v>67</v>
      </c>
      <c r="B71" s="13">
        <v>287</v>
      </c>
      <c r="C71" s="28" t="s">
        <v>97</v>
      </c>
      <c r="D71" s="14" t="s">
        <v>33</v>
      </c>
      <c r="E71" s="15">
        <v>155.52000000000001</v>
      </c>
      <c r="F71" s="16">
        <v>164.97</v>
      </c>
      <c r="G71" s="16">
        <v>148.41999999999999</v>
      </c>
      <c r="H71" s="21"/>
      <c r="I71" s="8">
        <v>739</v>
      </c>
      <c r="J71" s="8">
        <v>38</v>
      </c>
      <c r="K71" s="8">
        <v>742.8</v>
      </c>
      <c r="L71" s="8">
        <v>847.3</v>
      </c>
      <c r="M71" s="18">
        <f t="shared" si="6"/>
        <v>0.46714043141940759</v>
      </c>
      <c r="N71" s="19">
        <v>8.5</v>
      </c>
      <c r="O71" s="19">
        <v>96.2</v>
      </c>
      <c r="P71" s="19">
        <v>218.5</v>
      </c>
      <c r="Q71" s="19">
        <f t="shared" si="7"/>
        <v>104.7</v>
      </c>
      <c r="R71" s="19">
        <f t="shared" si="8"/>
        <v>323.2</v>
      </c>
      <c r="S71" s="11">
        <f t="shared" si="9"/>
        <v>0.67605198019801982</v>
      </c>
      <c r="T71" s="20">
        <v>35439644.089999996</v>
      </c>
      <c r="U71" s="20">
        <f t="shared" si="10"/>
        <v>47710.883266020464</v>
      </c>
      <c r="V71" s="12">
        <f t="shared" si="11"/>
        <v>7.6819126819126815</v>
      </c>
      <c r="W71" t="s">
        <v>214</v>
      </c>
      <c r="X71" t="s">
        <v>221</v>
      </c>
    </row>
    <row r="72" spans="1:24" x14ac:dyDescent="0.3">
      <c r="A72" s="1">
        <v>68</v>
      </c>
      <c r="B72" s="13">
        <v>69</v>
      </c>
      <c r="C72" s="28" t="s">
        <v>98</v>
      </c>
      <c r="D72" s="14" t="s">
        <v>32</v>
      </c>
      <c r="E72" s="15">
        <v>146.38999999999999</v>
      </c>
      <c r="F72" s="16">
        <v>146.21</v>
      </c>
      <c r="G72" s="16">
        <v>146.94</v>
      </c>
      <c r="H72" s="17">
        <v>105</v>
      </c>
      <c r="I72" s="8">
        <v>924</v>
      </c>
      <c r="J72" s="8">
        <v>306</v>
      </c>
      <c r="K72" s="8">
        <v>954.6</v>
      </c>
      <c r="L72" s="8">
        <v>375.4</v>
      </c>
      <c r="M72" s="18">
        <f t="shared" si="6"/>
        <v>0.71774436090225568</v>
      </c>
      <c r="N72" s="19">
        <v>12.5</v>
      </c>
      <c r="O72" s="19">
        <v>111.5</v>
      </c>
      <c r="P72" s="19">
        <v>75</v>
      </c>
      <c r="Q72" s="19">
        <f t="shared" si="7"/>
        <v>124</v>
      </c>
      <c r="R72" s="19">
        <f t="shared" si="8"/>
        <v>199</v>
      </c>
      <c r="S72" s="11">
        <f t="shared" si="9"/>
        <v>0.37688442211055279</v>
      </c>
      <c r="T72" s="20">
        <v>20034915</v>
      </c>
      <c r="U72" s="20">
        <f t="shared" si="10"/>
        <v>20987.759270898805</v>
      </c>
      <c r="V72" s="12">
        <f t="shared" si="11"/>
        <v>8.2869955156950681</v>
      </c>
      <c r="W72" t="s">
        <v>214</v>
      </c>
      <c r="X72" t="s">
        <v>221</v>
      </c>
    </row>
    <row r="73" spans="1:24" x14ac:dyDescent="0.3">
      <c r="A73" s="1">
        <v>69</v>
      </c>
      <c r="B73" s="13">
        <v>92</v>
      </c>
      <c r="C73" s="28" t="s">
        <v>99</v>
      </c>
      <c r="D73" s="14" t="s">
        <v>33</v>
      </c>
      <c r="E73" s="15">
        <v>165.14</v>
      </c>
      <c r="F73" s="16">
        <v>172.68</v>
      </c>
      <c r="G73" s="16">
        <v>150.72</v>
      </c>
      <c r="H73" s="17">
        <v>161.13</v>
      </c>
      <c r="I73" s="8">
        <v>4927</v>
      </c>
      <c r="J73" s="8">
        <v>142</v>
      </c>
      <c r="K73" s="8">
        <v>4941.2</v>
      </c>
      <c r="L73" s="8">
        <v>2606.6</v>
      </c>
      <c r="M73" s="18">
        <f t="shared" si="6"/>
        <v>0.6546543363629137</v>
      </c>
      <c r="N73" s="19">
        <v>47.5</v>
      </c>
      <c r="O73" s="19">
        <v>607.9</v>
      </c>
      <c r="P73" s="19">
        <v>1021.8</v>
      </c>
      <c r="Q73" s="19">
        <f t="shared" si="7"/>
        <v>655.4</v>
      </c>
      <c r="R73" s="19">
        <f t="shared" si="8"/>
        <v>1677.1999999999998</v>
      </c>
      <c r="S73" s="11">
        <f t="shared" si="9"/>
        <v>0.60922966849511095</v>
      </c>
      <c r="T73" s="20">
        <v>163978374.43000001</v>
      </c>
      <c r="U73" s="20">
        <f t="shared" si="10"/>
        <v>33185.941558730672</v>
      </c>
      <c r="V73" s="12">
        <f t="shared" si="11"/>
        <v>8.1049514722816252</v>
      </c>
      <c r="W73" t="s">
        <v>214</v>
      </c>
      <c r="X73" t="s">
        <v>221</v>
      </c>
    </row>
    <row r="74" spans="1:24" x14ac:dyDescent="0.3">
      <c r="A74" s="1">
        <v>70</v>
      </c>
      <c r="B74" s="13">
        <v>114</v>
      </c>
      <c r="C74" s="28" t="s">
        <v>100</v>
      </c>
      <c r="D74" s="14" t="s">
        <v>33</v>
      </c>
      <c r="E74" s="15">
        <v>155.68</v>
      </c>
      <c r="F74" s="16">
        <v>166.58</v>
      </c>
      <c r="G74" s="16">
        <v>144.27000000000001</v>
      </c>
      <c r="H74" s="17">
        <v>137.88999999999999</v>
      </c>
      <c r="I74" s="8">
        <v>1016</v>
      </c>
      <c r="J74" s="8">
        <v>165</v>
      </c>
      <c r="K74" s="8">
        <v>1032.5</v>
      </c>
      <c r="L74" s="8">
        <v>986.4</v>
      </c>
      <c r="M74" s="18">
        <f t="shared" si="6"/>
        <v>0.51141710832631626</v>
      </c>
      <c r="N74" s="19">
        <v>54</v>
      </c>
      <c r="O74" s="19">
        <v>192.4</v>
      </c>
      <c r="P74" s="19">
        <v>326.57</v>
      </c>
      <c r="Q74" s="19">
        <f t="shared" si="7"/>
        <v>246.4</v>
      </c>
      <c r="R74" s="19">
        <f t="shared" si="8"/>
        <v>572.97</v>
      </c>
      <c r="S74" s="11">
        <f t="shared" si="9"/>
        <v>0.56996003281149099</v>
      </c>
      <c r="T74" s="20">
        <v>60545997.100000001</v>
      </c>
      <c r="U74" s="20">
        <f t="shared" si="10"/>
        <v>58640.190895883781</v>
      </c>
      <c r="V74" s="12">
        <f t="shared" si="11"/>
        <v>5.2806652806652803</v>
      </c>
      <c r="W74" t="s">
        <v>214</v>
      </c>
      <c r="X74" t="s">
        <v>221</v>
      </c>
    </row>
    <row r="75" spans="1:24" x14ac:dyDescent="0.3">
      <c r="A75" s="1">
        <v>71</v>
      </c>
      <c r="B75" s="13">
        <v>120</v>
      </c>
      <c r="C75" s="28" t="s">
        <v>193</v>
      </c>
      <c r="D75" s="14" t="s">
        <v>40</v>
      </c>
      <c r="E75" s="15">
        <v>164.85</v>
      </c>
      <c r="F75" s="16">
        <v>181.18</v>
      </c>
      <c r="G75" s="16">
        <v>158.16999999999999</v>
      </c>
      <c r="H75" s="17">
        <v>149.87</v>
      </c>
      <c r="I75" s="8">
        <v>886</v>
      </c>
      <c r="J75" s="8">
        <v>5</v>
      </c>
      <c r="K75" s="8">
        <v>886.5</v>
      </c>
      <c r="L75" s="8">
        <v>1217.0999999999999</v>
      </c>
      <c r="M75" s="18">
        <f t="shared" si="6"/>
        <v>0.42142042213348546</v>
      </c>
      <c r="N75" s="19">
        <v>3</v>
      </c>
      <c r="O75" s="19">
        <v>119.1</v>
      </c>
      <c r="P75" s="19">
        <v>178.3</v>
      </c>
      <c r="Q75" s="19">
        <f t="shared" si="7"/>
        <v>122.1</v>
      </c>
      <c r="R75" s="19">
        <f t="shared" si="8"/>
        <v>300.39999999999998</v>
      </c>
      <c r="S75" s="11">
        <f t="shared" si="9"/>
        <v>0.59354194407456728</v>
      </c>
      <c r="T75" s="20">
        <v>31922300</v>
      </c>
      <c r="U75" s="20">
        <f t="shared" si="10"/>
        <v>36009.362662154541</v>
      </c>
      <c r="V75" s="12">
        <f t="shared" si="11"/>
        <v>7.4391267842149462</v>
      </c>
      <c r="W75" t="s">
        <v>214</v>
      </c>
      <c r="X75" t="s">
        <v>221</v>
      </c>
    </row>
    <row r="76" spans="1:24" x14ac:dyDescent="0.3">
      <c r="A76" s="1">
        <v>72</v>
      </c>
      <c r="B76" s="13">
        <v>110</v>
      </c>
      <c r="C76" s="28" t="s">
        <v>101</v>
      </c>
      <c r="D76" s="14" t="s">
        <v>33</v>
      </c>
      <c r="E76" s="15">
        <v>151.34</v>
      </c>
      <c r="F76" s="16">
        <v>157.25</v>
      </c>
      <c r="G76" s="16">
        <v>145.72</v>
      </c>
      <c r="H76" s="21"/>
      <c r="I76" s="8">
        <v>896</v>
      </c>
      <c r="J76" s="8">
        <v>69</v>
      </c>
      <c r="K76" s="8">
        <v>902.9</v>
      </c>
      <c r="L76" s="8">
        <v>414.8</v>
      </c>
      <c r="M76" s="18">
        <f t="shared" si="6"/>
        <v>0.68520907642103657</v>
      </c>
      <c r="N76" s="19">
        <v>0</v>
      </c>
      <c r="O76" s="19">
        <v>196.7</v>
      </c>
      <c r="P76" s="19">
        <v>161</v>
      </c>
      <c r="Q76" s="19">
        <f t="shared" si="7"/>
        <v>196.7</v>
      </c>
      <c r="R76" s="19">
        <f t="shared" si="8"/>
        <v>357.7</v>
      </c>
      <c r="S76" s="11">
        <f t="shared" si="9"/>
        <v>0.45009784735812136</v>
      </c>
      <c r="T76" s="20">
        <v>40714369.420000009</v>
      </c>
      <c r="U76" s="20">
        <f t="shared" si="10"/>
        <v>45092.888935651798</v>
      </c>
      <c r="V76" s="12">
        <f t="shared" si="11"/>
        <v>4.5551601423487549</v>
      </c>
      <c r="W76" t="s">
        <v>214</v>
      </c>
      <c r="X76" t="s">
        <v>221</v>
      </c>
    </row>
    <row r="77" spans="1:24" x14ac:dyDescent="0.3">
      <c r="A77" s="1">
        <v>73</v>
      </c>
      <c r="B77" s="13">
        <v>96</v>
      </c>
      <c r="C77" s="28" t="s">
        <v>102</v>
      </c>
      <c r="D77" s="14" t="s">
        <v>39</v>
      </c>
      <c r="E77" s="15">
        <v>163.92</v>
      </c>
      <c r="F77" s="16">
        <v>169.68</v>
      </c>
      <c r="G77" s="16">
        <v>157.85</v>
      </c>
      <c r="H77" s="17">
        <v>134.19999999999999</v>
      </c>
      <c r="I77" s="8">
        <v>2159</v>
      </c>
      <c r="J77" s="8">
        <v>256</v>
      </c>
      <c r="K77" s="8">
        <v>2184.6</v>
      </c>
      <c r="L77" s="8">
        <v>1026.4000000000001</v>
      </c>
      <c r="M77" s="18">
        <f t="shared" si="6"/>
        <v>0.68034880099657424</v>
      </c>
      <c r="N77" s="19">
        <v>23</v>
      </c>
      <c r="O77" s="19">
        <v>352.9</v>
      </c>
      <c r="P77" s="19">
        <v>373.5</v>
      </c>
      <c r="Q77" s="19">
        <f t="shared" si="7"/>
        <v>375.9</v>
      </c>
      <c r="R77" s="19">
        <f t="shared" si="8"/>
        <v>749.4</v>
      </c>
      <c r="S77" s="11">
        <f t="shared" si="9"/>
        <v>0.49839871897518018</v>
      </c>
      <c r="T77" s="20">
        <v>87399970</v>
      </c>
      <c r="U77" s="20">
        <f t="shared" si="10"/>
        <v>40007.310262748331</v>
      </c>
      <c r="V77" s="12">
        <f t="shared" si="11"/>
        <v>6.1178804193822618</v>
      </c>
      <c r="W77" t="s">
        <v>214</v>
      </c>
      <c r="X77" t="s">
        <v>221</v>
      </c>
    </row>
    <row r="78" spans="1:24" x14ac:dyDescent="0.3">
      <c r="A78" s="1">
        <v>74</v>
      </c>
      <c r="B78" s="13">
        <v>151</v>
      </c>
      <c r="C78" s="28" t="s">
        <v>103</v>
      </c>
      <c r="D78" s="14" t="s">
        <v>41</v>
      </c>
      <c r="E78" s="15">
        <v>145.19999999999999</v>
      </c>
      <c r="F78" s="16">
        <v>148.22999999999999</v>
      </c>
      <c r="G78" s="16">
        <v>140.30000000000001</v>
      </c>
      <c r="H78" s="17">
        <v>122.13</v>
      </c>
      <c r="I78" s="8">
        <v>2139</v>
      </c>
      <c r="J78" s="8">
        <v>369</v>
      </c>
      <c r="K78" s="8">
        <v>2175.9</v>
      </c>
      <c r="L78" s="8">
        <v>1396.6</v>
      </c>
      <c r="M78" s="18">
        <f t="shared" si="6"/>
        <v>0.6090692792162351</v>
      </c>
      <c r="N78" s="19">
        <v>33</v>
      </c>
      <c r="O78" s="19">
        <v>304.60000000000002</v>
      </c>
      <c r="P78" s="19">
        <v>361.25</v>
      </c>
      <c r="Q78" s="19">
        <f t="shared" si="7"/>
        <v>337.6</v>
      </c>
      <c r="R78" s="19">
        <f t="shared" si="8"/>
        <v>698.85</v>
      </c>
      <c r="S78" s="11">
        <f t="shared" si="9"/>
        <v>0.51692065536238108</v>
      </c>
      <c r="T78" s="20">
        <v>81534300</v>
      </c>
      <c r="U78" s="20">
        <f t="shared" si="10"/>
        <v>37471.529022473456</v>
      </c>
      <c r="V78" s="12">
        <f t="shared" si="11"/>
        <v>7.0223243598161522</v>
      </c>
      <c r="W78" t="s">
        <v>214</v>
      </c>
      <c r="X78" t="s">
        <v>221</v>
      </c>
    </row>
    <row r="79" spans="1:24" x14ac:dyDescent="0.3">
      <c r="A79" s="1">
        <v>75</v>
      </c>
      <c r="B79" s="13">
        <v>168</v>
      </c>
      <c r="C79" s="28" t="s">
        <v>104</v>
      </c>
      <c r="D79" s="14" t="s">
        <v>41</v>
      </c>
      <c r="E79" s="15">
        <v>165.62</v>
      </c>
      <c r="F79" s="16">
        <v>172.2</v>
      </c>
      <c r="G79" s="16">
        <v>152.80000000000001</v>
      </c>
      <c r="H79" s="17">
        <v>140.11000000000001</v>
      </c>
      <c r="I79" s="8">
        <v>3915</v>
      </c>
      <c r="J79" s="8">
        <v>304</v>
      </c>
      <c r="K79" s="8">
        <v>3945.4</v>
      </c>
      <c r="L79" s="8">
        <v>5384.9</v>
      </c>
      <c r="M79" s="18">
        <f t="shared" si="6"/>
        <v>0.42285885770018117</v>
      </c>
      <c r="N79" s="19">
        <v>27.5</v>
      </c>
      <c r="O79" s="19">
        <v>659</v>
      </c>
      <c r="P79" s="19">
        <v>726.5</v>
      </c>
      <c r="Q79" s="19">
        <f t="shared" si="7"/>
        <v>686.5</v>
      </c>
      <c r="R79" s="19">
        <f t="shared" si="8"/>
        <v>1413</v>
      </c>
      <c r="S79" s="11">
        <f t="shared" si="9"/>
        <v>0.51415428167020527</v>
      </c>
      <c r="T79" s="20">
        <v>146502640</v>
      </c>
      <c r="U79" s="20">
        <f t="shared" si="10"/>
        <v>37132.518882749529</v>
      </c>
      <c r="V79" s="12">
        <f t="shared" si="11"/>
        <v>5.9408194233687404</v>
      </c>
      <c r="W79" t="s">
        <v>214</v>
      </c>
      <c r="X79" t="s">
        <v>221</v>
      </c>
    </row>
    <row r="80" spans="1:24" x14ac:dyDescent="0.3">
      <c r="A80" s="1">
        <v>76</v>
      </c>
      <c r="B80" s="13">
        <v>42</v>
      </c>
      <c r="C80" s="28" t="s">
        <v>194</v>
      </c>
      <c r="D80" s="14" t="s">
        <v>27</v>
      </c>
      <c r="E80" s="15">
        <v>155.47999999999999</v>
      </c>
      <c r="F80" s="16">
        <v>160.78</v>
      </c>
      <c r="G80" s="16">
        <v>151.51</v>
      </c>
      <c r="H80" s="17">
        <v>132</v>
      </c>
      <c r="I80" s="8">
        <v>1484</v>
      </c>
      <c r="J80" s="8">
        <v>0</v>
      </c>
      <c r="K80" s="8">
        <v>1484</v>
      </c>
      <c r="L80" s="8">
        <v>954.9</v>
      </c>
      <c r="M80" s="18">
        <f t="shared" si="6"/>
        <v>0.60847103202263308</v>
      </c>
      <c r="N80" s="19">
        <v>72.75</v>
      </c>
      <c r="O80" s="19">
        <v>214.2</v>
      </c>
      <c r="P80" s="19">
        <v>491.75</v>
      </c>
      <c r="Q80" s="19">
        <f t="shared" si="7"/>
        <v>286.95</v>
      </c>
      <c r="R80" s="19">
        <f t="shared" si="8"/>
        <v>778.7</v>
      </c>
      <c r="S80" s="11">
        <f t="shared" si="9"/>
        <v>0.63150121998202124</v>
      </c>
      <c r="T80" s="20">
        <v>72484300</v>
      </c>
      <c r="U80" s="20">
        <f t="shared" si="10"/>
        <v>48843.867924528298</v>
      </c>
      <c r="V80" s="12">
        <f t="shared" si="11"/>
        <v>6.9281045751633989</v>
      </c>
      <c r="W80" t="s">
        <v>214</v>
      </c>
      <c r="X80" t="s">
        <v>221</v>
      </c>
    </row>
    <row r="81" spans="1:24" x14ac:dyDescent="0.3">
      <c r="A81" s="1">
        <v>77</v>
      </c>
      <c r="B81" s="13">
        <v>52</v>
      </c>
      <c r="C81" s="28" t="s">
        <v>105</v>
      </c>
      <c r="D81" s="14" t="s">
        <v>27</v>
      </c>
      <c r="E81" s="15">
        <v>153.19999999999999</v>
      </c>
      <c r="F81" s="16">
        <v>163.38</v>
      </c>
      <c r="G81" s="16">
        <v>132.79</v>
      </c>
      <c r="H81" s="17">
        <v>124.54</v>
      </c>
      <c r="I81" s="8">
        <v>1011</v>
      </c>
      <c r="J81" s="8">
        <v>206</v>
      </c>
      <c r="K81" s="8">
        <v>1031.5999999999999</v>
      </c>
      <c r="L81" s="8">
        <v>220.5</v>
      </c>
      <c r="M81" s="18">
        <f t="shared" si="6"/>
        <v>0.82389585496366102</v>
      </c>
      <c r="N81" s="19">
        <v>5</v>
      </c>
      <c r="O81" s="19">
        <v>164.3</v>
      </c>
      <c r="P81" s="19">
        <v>276.23</v>
      </c>
      <c r="Q81" s="19">
        <f t="shared" si="7"/>
        <v>169.3</v>
      </c>
      <c r="R81" s="19">
        <f t="shared" si="8"/>
        <v>445.53000000000003</v>
      </c>
      <c r="S81" s="11">
        <f t="shared" si="9"/>
        <v>0.62000314232487153</v>
      </c>
      <c r="T81" s="20">
        <v>45235598.299999997</v>
      </c>
      <c r="U81" s="20">
        <f t="shared" si="10"/>
        <v>43849.940189996123</v>
      </c>
      <c r="V81" s="12">
        <f t="shared" si="11"/>
        <v>6.1533779671332924</v>
      </c>
      <c r="W81" t="s">
        <v>214</v>
      </c>
      <c r="X81" t="s">
        <v>221</v>
      </c>
    </row>
    <row r="82" spans="1:24" x14ac:dyDescent="0.3">
      <c r="A82" s="1">
        <v>78</v>
      </c>
      <c r="B82" s="13">
        <v>324</v>
      </c>
      <c r="C82" s="28" t="s">
        <v>195</v>
      </c>
      <c r="D82" s="14" t="s">
        <v>27</v>
      </c>
      <c r="E82" s="15">
        <v>139.6</v>
      </c>
      <c r="F82" s="16">
        <v>161.34</v>
      </c>
      <c r="G82" s="16">
        <v>133.80000000000001</v>
      </c>
      <c r="H82" s="17">
        <v>105</v>
      </c>
      <c r="I82" s="8">
        <v>119</v>
      </c>
      <c r="J82" s="8">
        <v>0</v>
      </c>
      <c r="K82" s="8">
        <v>119</v>
      </c>
      <c r="L82" s="8">
        <v>412.7</v>
      </c>
      <c r="M82" s="18">
        <f t="shared" si="6"/>
        <v>0.22381041940944141</v>
      </c>
      <c r="N82" s="19">
        <v>2</v>
      </c>
      <c r="O82" s="19">
        <v>14.3</v>
      </c>
      <c r="P82" s="19">
        <v>6</v>
      </c>
      <c r="Q82" s="19">
        <f t="shared" si="7"/>
        <v>16.3</v>
      </c>
      <c r="R82" s="19">
        <f t="shared" si="8"/>
        <v>22.3</v>
      </c>
      <c r="S82" s="11">
        <f t="shared" si="9"/>
        <v>0.26905829596412556</v>
      </c>
      <c r="T82" s="20">
        <v>3398473.2899999996</v>
      </c>
      <c r="U82" s="20">
        <f t="shared" si="10"/>
        <v>28558.599075630249</v>
      </c>
      <c r="V82" s="12">
        <f t="shared" si="11"/>
        <v>8.3216783216783217</v>
      </c>
      <c r="W82" t="s">
        <v>214</v>
      </c>
      <c r="X82" t="s">
        <v>221</v>
      </c>
    </row>
    <row r="83" spans="1:24" x14ac:dyDescent="0.3">
      <c r="A83" s="1">
        <v>79</v>
      </c>
      <c r="B83" s="13">
        <v>129</v>
      </c>
      <c r="C83" s="28" t="s">
        <v>106</v>
      </c>
      <c r="D83" s="14" t="s">
        <v>43</v>
      </c>
      <c r="E83" s="15">
        <v>143.03</v>
      </c>
      <c r="F83" s="16">
        <v>169.49</v>
      </c>
      <c r="G83" s="16">
        <v>139.34</v>
      </c>
      <c r="H83" s="17">
        <v>144</v>
      </c>
      <c r="I83" s="8">
        <v>285</v>
      </c>
      <c r="J83" s="8">
        <v>99</v>
      </c>
      <c r="K83" s="8">
        <v>294.89999999999998</v>
      </c>
      <c r="L83" s="8">
        <v>591.29999999999995</v>
      </c>
      <c r="M83" s="18">
        <f t="shared" si="6"/>
        <v>0.33276912660798919</v>
      </c>
      <c r="N83" s="19">
        <v>1</v>
      </c>
      <c r="O83" s="19">
        <v>29.98</v>
      </c>
      <c r="P83" s="19">
        <v>64</v>
      </c>
      <c r="Q83" s="19">
        <f t="shared" si="7"/>
        <v>30.98</v>
      </c>
      <c r="R83" s="19">
        <f t="shared" si="8"/>
        <v>94.98</v>
      </c>
      <c r="S83" s="11">
        <f t="shared" si="9"/>
        <v>0.67382606864603067</v>
      </c>
      <c r="T83" s="20">
        <v>9991422.9900000002</v>
      </c>
      <c r="U83" s="20">
        <f t="shared" si="10"/>
        <v>33880.715462868771</v>
      </c>
      <c r="V83" s="12">
        <f t="shared" si="11"/>
        <v>9.5063375583722483</v>
      </c>
      <c r="W83" t="s">
        <v>214</v>
      </c>
      <c r="X83" t="s">
        <v>221</v>
      </c>
    </row>
    <row r="84" spans="1:24" x14ac:dyDescent="0.3">
      <c r="A84" s="1">
        <v>80</v>
      </c>
      <c r="B84" s="13">
        <v>33</v>
      </c>
      <c r="C84" s="28" t="s">
        <v>107</v>
      </c>
      <c r="D84" s="14" t="s">
        <v>41</v>
      </c>
      <c r="E84" s="15">
        <v>153.30000000000001</v>
      </c>
      <c r="F84" s="16">
        <v>161.38</v>
      </c>
      <c r="G84" s="16">
        <v>147.65</v>
      </c>
      <c r="H84" s="17">
        <v>130.63</v>
      </c>
      <c r="I84" s="8">
        <v>1384</v>
      </c>
      <c r="J84" s="8">
        <v>264</v>
      </c>
      <c r="K84" s="8">
        <v>1410.4</v>
      </c>
      <c r="L84" s="8">
        <v>1086.5</v>
      </c>
      <c r="M84" s="18">
        <f t="shared" si="6"/>
        <v>0.56486042692939242</v>
      </c>
      <c r="N84" s="19">
        <v>21</v>
      </c>
      <c r="O84" s="19">
        <v>263.63</v>
      </c>
      <c r="P84" s="19">
        <v>250</v>
      </c>
      <c r="Q84" s="19">
        <f t="shared" si="7"/>
        <v>284.63</v>
      </c>
      <c r="R84" s="19">
        <f t="shared" si="8"/>
        <v>534.63</v>
      </c>
      <c r="S84" s="11">
        <f t="shared" si="9"/>
        <v>0.46761311561266672</v>
      </c>
      <c r="T84" s="20">
        <v>61284399.020000003</v>
      </c>
      <c r="U84" s="20">
        <f t="shared" si="10"/>
        <v>43451.786032331256</v>
      </c>
      <c r="V84" s="12">
        <f t="shared" si="11"/>
        <v>5.2497818912870313</v>
      </c>
      <c r="W84" t="s">
        <v>214</v>
      </c>
      <c r="X84" t="s">
        <v>221</v>
      </c>
    </row>
    <row r="85" spans="1:24" x14ac:dyDescent="0.3">
      <c r="A85" s="1">
        <v>81</v>
      </c>
      <c r="B85" s="13">
        <v>158</v>
      </c>
      <c r="C85" s="28" t="s">
        <v>196</v>
      </c>
      <c r="D85" s="14" t="s">
        <v>44</v>
      </c>
      <c r="E85" s="15">
        <v>153.94999999999999</v>
      </c>
      <c r="F85" s="16">
        <v>161.41</v>
      </c>
      <c r="G85" s="16">
        <v>143.31</v>
      </c>
      <c r="H85" s="17">
        <v>137.08000000000001</v>
      </c>
      <c r="I85" s="8">
        <v>1667</v>
      </c>
      <c r="J85" s="8">
        <v>284</v>
      </c>
      <c r="K85" s="8">
        <v>1695.4</v>
      </c>
      <c r="L85" s="8">
        <v>492.1</v>
      </c>
      <c r="M85" s="18">
        <f t="shared" si="6"/>
        <v>0.77504000000000006</v>
      </c>
      <c r="N85" s="19">
        <v>16.600000000000001</v>
      </c>
      <c r="O85" s="19">
        <v>238.3</v>
      </c>
      <c r="P85" s="19">
        <v>266.39999999999998</v>
      </c>
      <c r="Q85" s="19">
        <f t="shared" si="7"/>
        <v>254.9</v>
      </c>
      <c r="R85" s="19">
        <f t="shared" si="8"/>
        <v>521.29999999999995</v>
      </c>
      <c r="S85" s="11">
        <f t="shared" si="9"/>
        <v>0.51103011701515444</v>
      </c>
      <c r="T85" s="20">
        <v>64359639.999999993</v>
      </c>
      <c r="U85" s="20">
        <f t="shared" si="10"/>
        <v>37961.330659431398</v>
      </c>
      <c r="V85" s="12">
        <f t="shared" si="11"/>
        <v>6.9953839697859834</v>
      </c>
      <c r="W85" t="s">
        <v>214</v>
      </c>
      <c r="X85" t="s">
        <v>221</v>
      </c>
    </row>
    <row r="86" spans="1:24" x14ac:dyDescent="0.3">
      <c r="A86" s="1">
        <v>82</v>
      </c>
      <c r="B86" s="13">
        <v>140</v>
      </c>
      <c r="C86" s="28" t="s">
        <v>108</v>
      </c>
      <c r="D86" s="14" t="s">
        <v>44</v>
      </c>
      <c r="E86" s="15">
        <v>147.30000000000001</v>
      </c>
      <c r="F86" s="16">
        <v>156.44999999999999</v>
      </c>
      <c r="G86" s="16">
        <v>141.88999999999999</v>
      </c>
      <c r="H86" s="17">
        <v>130.69</v>
      </c>
      <c r="I86" s="8">
        <v>2045</v>
      </c>
      <c r="J86" s="8">
        <v>314</v>
      </c>
      <c r="K86" s="8">
        <v>2076.4</v>
      </c>
      <c r="L86" s="8">
        <v>1971.1</v>
      </c>
      <c r="M86" s="18">
        <f t="shared" si="6"/>
        <v>0.5130080296479308</v>
      </c>
      <c r="N86" s="19">
        <v>35.5</v>
      </c>
      <c r="O86" s="19">
        <v>367.7</v>
      </c>
      <c r="P86" s="19">
        <v>411.8</v>
      </c>
      <c r="Q86" s="19">
        <f t="shared" si="7"/>
        <v>403.2</v>
      </c>
      <c r="R86" s="19">
        <f t="shared" si="8"/>
        <v>815</v>
      </c>
      <c r="S86" s="11">
        <f t="shared" si="9"/>
        <v>0.50527607361963189</v>
      </c>
      <c r="T86" s="20">
        <v>82516640</v>
      </c>
      <c r="U86" s="20">
        <f t="shared" si="10"/>
        <v>39740.242727798111</v>
      </c>
      <c r="V86" s="12">
        <f t="shared" si="11"/>
        <v>5.5615991297253196</v>
      </c>
      <c r="W86" t="s">
        <v>214</v>
      </c>
      <c r="X86" t="s">
        <v>221</v>
      </c>
    </row>
    <row r="87" spans="1:24" x14ac:dyDescent="0.3">
      <c r="A87" s="1">
        <v>83</v>
      </c>
      <c r="B87" s="13">
        <v>137</v>
      </c>
      <c r="C87" s="28" t="s">
        <v>109</v>
      </c>
      <c r="D87" s="14" t="s">
        <v>31</v>
      </c>
      <c r="E87" s="15">
        <v>151.41</v>
      </c>
      <c r="F87" s="16">
        <v>157.25</v>
      </c>
      <c r="G87" s="16">
        <v>144.54</v>
      </c>
      <c r="H87" s="17">
        <v>113.2</v>
      </c>
      <c r="I87" s="8">
        <v>2623</v>
      </c>
      <c r="J87" s="8">
        <v>142</v>
      </c>
      <c r="K87" s="8">
        <v>2637.2</v>
      </c>
      <c r="L87" s="8">
        <v>1477.7</v>
      </c>
      <c r="M87" s="18">
        <f t="shared" si="6"/>
        <v>0.64089042261051299</v>
      </c>
      <c r="N87" s="19">
        <v>39.5</v>
      </c>
      <c r="O87" s="19">
        <v>359.57</v>
      </c>
      <c r="P87" s="19">
        <v>600.6</v>
      </c>
      <c r="Q87" s="19">
        <f t="shared" si="7"/>
        <v>399.07</v>
      </c>
      <c r="R87" s="19">
        <f t="shared" si="8"/>
        <v>999.67000000000007</v>
      </c>
      <c r="S87" s="11">
        <f t="shared" si="9"/>
        <v>0.60079826342693088</v>
      </c>
      <c r="T87" s="20">
        <v>99823198.549999997</v>
      </c>
      <c r="U87" s="20">
        <f t="shared" si="10"/>
        <v>37851.963654633706</v>
      </c>
      <c r="V87" s="12">
        <f t="shared" si="11"/>
        <v>7.2948243735573044</v>
      </c>
      <c r="W87" t="s">
        <v>214</v>
      </c>
      <c r="X87" t="s">
        <v>221</v>
      </c>
    </row>
    <row r="88" spans="1:24" x14ac:dyDescent="0.3">
      <c r="A88" s="1">
        <v>84</v>
      </c>
      <c r="B88" s="13">
        <v>61</v>
      </c>
      <c r="C88" s="28" t="s">
        <v>110</v>
      </c>
      <c r="D88" s="14" t="s">
        <v>43</v>
      </c>
      <c r="E88" s="15">
        <v>158.33000000000001</v>
      </c>
      <c r="F88" s="16">
        <v>170.12</v>
      </c>
      <c r="G88" s="16">
        <v>151.26</v>
      </c>
      <c r="H88" s="17">
        <v>140.32</v>
      </c>
      <c r="I88" s="8">
        <v>4755</v>
      </c>
      <c r="J88" s="8">
        <v>293</v>
      </c>
      <c r="K88" s="8">
        <v>4784.3</v>
      </c>
      <c r="L88" s="8">
        <v>5283.1</v>
      </c>
      <c r="M88" s="18">
        <f t="shared" si="6"/>
        <v>0.47522697022071236</v>
      </c>
      <c r="N88" s="19">
        <v>51.5</v>
      </c>
      <c r="O88" s="19">
        <v>623</v>
      </c>
      <c r="P88" s="19">
        <v>532.44000000000005</v>
      </c>
      <c r="Q88" s="19">
        <f t="shared" si="7"/>
        <v>674.5</v>
      </c>
      <c r="R88" s="19">
        <f t="shared" si="8"/>
        <v>1206.94</v>
      </c>
      <c r="S88" s="11">
        <f t="shared" si="9"/>
        <v>0.44114869007572871</v>
      </c>
      <c r="T88" s="20">
        <v>142040097.84999999</v>
      </c>
      <c r="U88" s="20">
        <f t="shared" si="10"/>
        <v>29688.794149614361</v>
      </c>
      <c r="V88" s="12">
        <f t="shared" si="11"/>
        <v>7.6324237560192616</v>
      </c>
      <c r="W88" t="s">
        <v>214</v>
      </c>
      <c r="X88" t="s">
        <v>221</v>
      </c>
    </row>
    <row r="89" spans="1:24" x14ac:dyDescent="0.3">
      <c r="A89" s="1">
        <v>85</v>
      </c>
      <c r="B89" s="13">
        <v>252</v>
      </c>
      <c r="C89" s="28" t="s">
        <v>111</v>
      </c>
      <c r="D89" s="14" t="s">
        <v>31</v>
      </c>
      <c r="E89" s="15">
        <v>153.30000000000001</v>
      </c>
      <c r="F89" s="16">
        <v>161.51</v>
      </c>
      <c r="G89" s="16">
        <v>146.97999999999999</v>
      </c>
      <c r="H89" s="17">
        <v>130.44999999999999</v>
      </c>
      <c r="I89" s="8">
        <v>1747</v>
      </c>
      <c r="J89" s="8">
        <v>213</v>
      </c>
      <c r="K89" s="8">
        <v>1768.3</v>
      </c>
      <c r="L89" s="8">
        <v>1847.1</v>
      </c>
      <c r="M89" s="18">
        <f t="shared" si="6"/>
        <v>0.48910217403330203</v>
      </c>
      <c r="N89" s="19">
        <v>15.5</v>
      </c>
      <c r="O89" s="19">
        <v>247.23</v>
      </c>
      <c r="P89" s="19">
        <v>324.5</v>
      </c>
      <c r="Q89" s="19">
        <f t="shared" si="7"/>
        <v>262.73</v>
      </c>
      <c r="R89" s="19">
        <f t="shared" si="8"/>
        <v>587.23</v>
      </c>
      <c r="S89" s="11">
        <f t="shared" si="9"/>
        <v>0.5525943838019175</v>
      </c>
      <c r="T89" s="20">
        <v>58643760</v>
      </c>
      <c r="U89" s="20">
        <f t="shared" si="10"/>
        <v>33163.920149295933</v>
      </c>
      <c r="V89" s="12">
        <f t="shared" si="11"/>
        <v>7.0662945435424502</v>
      </c>
      <c r="W89" t="s">
        <v>214</v>
      </c>
      <c r="X89" t="s">
        <v>221</v>
      </c>
    </row>
    <row r="90" spans="1:24" x14ac:dyDescent="0.3">
      <c r="A90" s="1">
        <v>86</v>
      </c>
      <c r="B90" s="13">
        <v>218</v>
      </c>
      <c r="C90" s="28" t="s">
        <v>112</v>
      </c>
      <c r="D90" s="14" t="s">
        <v>42</v>
      </c>
      <c r="E90" s="15">
        <v>146.24</v>
      </c>
      <c r="F90" s="16">
        <v>155.09</v>
      </c>
      <c r="G90" s="16">
        <v>142.22999999999999</v>
      </c>
      <c r="H90" s="17">
        <v>129.13999999999999</v>
      </c>
      <c r="I90" s="8">
        <v>1313</v>
      </c>
      <c r="J90" s="8">
        <v>159</v>
      </c>
      <c r="K90" s="8">
        <v>1328.9</v>
      </c>
      <c r="L90" s="8">
        <v>1315.9</v>
      </c>
      <c r="M90" s="18">
        <f t="shared" si="6"/>
        <v>0.50245765275257104</v>
      </c>
      <c r="N90" s="19">
        <v>0</v>
      </c>
      <c r="O90" s="19">
        <v>223</v>
      </c>
      <c r="P90" s="19">
        <v>280</v>
      </c>
      <c r="Q90" s="19">
        <f t="shared" si="7"/>
        <v>223</v>
      </c>
      <c r="R90" s="19">
        <f t="shared" si="8"/>
        <v>503</v>
      </c>
      <c r="S90" s="11">
        <f t="shared" si="9"/>
        <v>0.55666003976143141</v>
      </c>
      <c r="T90" s="20">
        <v>56725998.059999995</v>
      </c>
      <c r="U90" s="20">
        <f t="shared" si="10"/>
        <v>42686.430927835048</v>
      </c>
      <c r="V90" s="12">
        <f t="shared" si="11"/>
        <v>5.8878923766816147</v>
      </c>
      <c r="W90" t="s">
        <v>214</v>
      </c>
      <c r="X90" t="s">
        <v>221</v>
      </c>
    </row>
    <row r="91" spans="1:24" x14ac:dyDescent="0.3">
      <c r="A91" s="1">
        <v>87</v>
      </c>
      <c r="B91" s="13">
        <v>19</v>
      </c>
      <c r="C91" s="28" t="s">
        <v>113</v>
      </c>
      <c r="D91" s="14" t="s">
        <v>27</v>
      </c>
      <c r="E91" s="15">
        <v>148.6</v>
      </c>
      <c r="F91" s="16">
        <v>157.72999999999999</v>
      </c>
      <c r="G91" s="16">
        <v>141.66</v>
      </c>
      <c r="H91" s="17">
        <v>138.22999999999999</v>
      </c>
      <c r="I91" s="8">
        <v>916</v>
      </c>
      <c r="J91" s="8">
        <v>108</v>
      </c>
      <c r="K91" s="8">
        <v>926.8</v>
      </c>
      <c r="L91" s="8">
        <v>1087.8</v>
      </c>
      <c r="M91" s="18">
        <f t="shared" si="6"/>
        <v>0.46004169562195968</v>
      </c>
      <c r="N91" s="19">
        <v>10</v>
      </c>
      <c r="O91" s="19">
        <v>133.80000000000001</v>
      </c>
      <c r="P91" s="19">
        <v>200</v>
      </c>
      <c r="Q91" s="19">
        <f t="shared" si="7"/>
        <v>143.80000000000001</v>
      </c>
      <c r="R91" s="19">
        <f t="shared" si="8"/>
        <v>343.8</v>
      </c>
      <c r="S91" s="11">
        <f t="shared" si="9"/>
        <v>0.58173356602675974</v>
      </c>
      <c r="T91" s="20">
        <v>41199710</v>
      </c>
      <c r="U91" s="20">
        <f t="shared" si="10"/>
        <v>44453.722485973245</v>
      </c>
      <c r="V91" s="12">
        <f t="shared" si="11"/>
        <v>6.8460388639760827</v>
      </c>
      <c r="W91" t="s">
        <v>214</v>
      </c>
      <c r="X91" t="s">
        <v>221</v>
      </c>
    </row>
    <row r="92" spans="1:24" x14ac:dyDescent="0.3">
      <c r="A92" s="1">
        <v>88</v>
      </c>
      <c r="B92" s="13">
        <v>83</v>
      </c>
      <c r="C92" s="28" t="s">
        <v>114</v>
      </c>
      <c r="D92" s="14" t="s">
        <v>24</v>
      </c>
      <c r="E92" s="15">
        <v>159.65</v>
      </c>
      <c r="F92" s="16">
        <v>166.1</v>
      </c>
      <c r="G92" s="16">
        <v>153.80000000000001</v>
      </c>
      <c r="H92" s="17">
        <v>121.32</v>
      </c>
      <c r="I92" s="8">
        <v>1645</v>
      </c>
      <c r="J92" s="8">
        <v>362</v>
      </c>
      <c r="K92" s="8">
        <v>1681.2</v>
      </c>
      <c r="L92" s="8">
        <v>1029.4000000000001</v>
      </c>
      <c r="M92" s="18">
        <f t="shared" si="6"/>
        <v>0.62023168302220899</v>
      </c>
      <c r="N92" s="19">
        <v>59.35</v>
      </c>
      <c r="O92" s="19">
        <v>315.60000000000002</v>
      </c>
      <c r="P92" s="19">
        <v>392.65</v>
      </c>
      <c r="Q92" s="19">
        <f t="shared" si="7"/>
        <v>374.95000000000005</v>
      </c>
      <c r="R92" s="19">
        <f t="shared" si="8"/>
        <v>767.6</v>
      </c>
      <c r="S92" s="11">
        <f t="shared" si="9"/>
        <v>0.51152944241792597</v>
      </c>
      <c r="T92" s="20">
        <v>85213360.000000015</v>
      </c>
      <c r="U92" s="20">
        <f t="shared" si="10"/>
        <v>50686.033785391395</v>
      </c>
      <c r="V92" s="12">
        <f t="shared" si="11"/>
        <v>5.2122940430925215</v>
      </c>
      <c r="W92" t="s">
        <v>214</v>
      </c>
      <c r="X92" t="s">
        <v>221</v>
      </c>
    </row>
    <row r="93" spans="1:24" x14ac:dyDescent="0.3">
      <c r="A93" s="1">
        <v>89</v>
      </c>
      <c r="B93" s="13">
        <v>166</v>
      </c>
      <c r="C93" s="28" t="s">
        <v>115</v>
      </c>
      <c r="D93" s="14" t="s">
        <v>39</v>
      </c>
      <c r="E93" s="15">
        <v>147.72</v>
      </c>
      <c r="F93" s="16">
        <v>151.47</v>
      </c>
      <c r="G93" s="16">
        <v>143.61000000000001</v>
      </c>
      <c r="H93" s="17">
        <v>132.38</v>
      </c>
      <c r="I93" s="8">
        <v>2025</v>
      </c>
      <c r="J93" s="8">
        <v>39</v>
      </c>
      <c r="K93" s="8">
        <v>2028.9</v>
      </c>
      <c r="L93" s="8">
        <v>1150.8</v>
      </c>
      <c r="M93" s="18">
        <f t="shared" si="6"/>
        <v>0.63807906406264747</v>
      </c>
      <c r="N93" s="19">
        <v>3</v>
      </c>
      <c r="O93" s="19">
        <v>317.60000000000002</v>
      </c>
      <c r="P93" s="19">
        <v>284</v>
      </c>
      <c r="Q93" s="19">
        <f t="shared" si="7"/>
        <v>320.60000000000002</v>
      </c>
      <c r="R93" s="19">
        <f t="shared" si="8"/>
        <v>604.6</v>
      </c>
      <c r="S93" s="11">
        <f t="shared" si="9"/>
        <v>0.46973205425074427</v>
      </c>
      <c r="T93" s="20">
        <v>67114260</v>
      </c>
      <c r="U93" s="20">
        <f t="shared" si="10"/>
        <v>33079.136477894426</v>
      </c>
      <c r="V93" s="12">
        <f t="shared" si="11"/>
        <v>6.3759445843828715</v>
      </c>
      <c r="W93" t="s">
        <v>214</v>
      </c>
      <c r="X93" t="s">
        <v>221</v>
      </c>
    </row>
    <row r="94" spans="1:24" x14ac:dyDescent="0.3">
      <c r="A94" s="1">
        <v>90</v>
      </c>
      <c r="B94" s="13">
        <v>155</v>
      </c>
      <c r="C94" s="28" t="s">
        <v>116</v>
      </c>
      <c r="D94" s="14" t="s">
        <v>44</v>
      </c>
      <c r="E94" s="15">
        <v>157.18</v>
      </c>
      <c r="F94" s="16">
        <v>164.61</v>
      </c>
      <c r="G94" s="16">
        <v>150.44</v>
      </c>
      <c r="H94" s="17">
        <v>132.63</v>
      </c>
      <c r="I94" s="8">
        <v>1075</v>
      </c>
      <c r="J94" s="8">
        <v>150</v>
      </c>
      <c r="K94" s="8">
        <v>1090</v>
      </c>
      <c r="L94" s="8">
        <v>422</v>
      </c>
      <c r="M94" s="18">
        <f t="shared" si="6"/>
        <v>0.72089947089947093</v>
      </c>
      <c r="N94" s="19">
        <v>18.350000000000001</v>
      </c>
      <c r="O94" s="19">
        <v>173.95</v>
      </c>
      <c r="P94" s="19">
        <v>279.64999999999998</v>
      </c>
      <c r="Q94" s="19">
        <f t="shared" si="7"/>
        <v>192.29999999999998</v>
      </c>
      <c r="R94" s="19">
        <f t="shared" si="8"/>
        <v>471.94999999999993</v>
      </c>
      <c r="S94" s="11">
        <f t="shared" si="9"/>
        <v>0.59254158279478764</v>
      </c>
      <c r="T94" s="20">
        <v>55250200.000000007</v>
      </c>
      <c r="U94" s="20">
        <f t="shared" si="10"/>
        <v>50688.256880733948</v>
      </c>
      <c r="V94" s="12">
        <f t="shared" si="11"/>
        <v>6.1799367634377695</v>
      </c>
      <c r="W94" t="s">
        <v>214</v>
      </c>
      <c r="X94" t="s">
        <v>221</v>
      </c>
    </row>
    <row r="95" spans="1:24" x14ac:dyDescent="0.3">
      <c r="A95" s="1">
        <v>91</v>
      </c>
      <c r="B95" s="13">
        <v>27</v>
      </c>
      <c r="C95" s="28" t="s">
        <v>117</v>
      </c>
      <c r="D95" s="14" t="s">
        <v>42</v>
      </c>
      <c r="E95" s="15">
        <v>152.84</v>
      </c>
      <c r="F95" s="16">
        <v>160.41999999999999</v>
      </c>
      <c r="G95" s="16">
        <v>149.22</v>
      </c>
      <c r="H95" s="17">
        <v>122.26</v>
      </c>
      <c r="I95" s="8">
        <v>1521</v>
      </c>
      <c r="J95" s="8">
        <v>185</v>
      </c>
      <c r="K95" s="8">
        <v>1539.5</v>
      </c>
      <c r="L95" s="8">
        <v>2147.5</v>
      </c>
      <c r="M95" s="18">
        <f t="shared" si="6"/>
        <v>0.41754814212096558</v>
      </c>
      <c r="N95" s="19">
        <v>45</v>
      </c>
      <c r="O95" s="19">
        <v>192.2</v>
      </c>
      <c r="P95" s="19">
        <v>275.10000000000002</v>
      </c>
      <c r="Q95" s="19">
        <f t="shared" si="7"/>
        <v>237.2</v>
      </c>
      <c r="R95" s="19">
        <f t="shared" si="8"/>
        <v>512.29999999999995</v>
      </c>
      <c r="S95" s="11">
        <f t="shared" si="9"/>
        <v>0.53699004489556912</v>
      </c>
      <c r="T95" s="20">
        <v>55855500</v>
      </c>
      <c r="U95" s="20">
        <f t="shared" si="10"/>
        <v>36281.584930172132</v>
      </c>
      <c r="V95" s="12">
        <f t="shared" si="11"/>
        <v>7.9136316337148811</v>
      </c>
      <c r="W95" t="s">
        <v>214</v>
      </c>
      <c r="X95" t="s">
        <v>221</v>
      </c>
    </row>
    <row r="96" spans="1:24" x14ac:dyDescent="0.3">
      <c r="A96" s="1">
        <v>92</v>
      </c>
      <c r="B96" s="13">
        <v>362</v>
      </c>
      <c r="C96" s="28" t="s">
        <v>118</v>
      </c>
      <c r="D96" s="14" t="s">
        <v>37</v>
      </c>
      <c r="E96" s="15">
        <v>149.59</v>
      </c>
      <c r="F96" s="16">
        <v>160.91999999999999</v>
      </c>
      <c r="G96" s="16">
        <v>140.6</v>
      </c>
      <c r="H96" s="17">
        <v>127.58</v>
      </c>
      <c r="I96" s="8">
        <v>2194</v>
      </c>
      <c r="J96" s="8">
        <v>323</v>
      </c>
      <c r="K96" s="8">
        <v>2226.3000000000002</v>
      </c>
      <c r="L96" s="8">
        <v>1905.2</v>
      </c>
      <c r="M96" s="18">
        <f t="shared" si="6"/>
        <v>0.53885997821614429</v>
      </c>
      <c r="N96" s="19">
        <v>2.5</v>
      </c>
      <c r="O96" s="19">
        <v>298.8</v>
      </c>
      <c r="P96" s="19">
        <v>341.5</v>
      </c>
      <c r="Q96" s="19">
        <f t="shared" si="7"/>
        <v>301.3</v>
      </c>
      <c r="R96" s="19">
        <f t="shared" si="8"/>
        <v>642.79999999999995</v>
      </c>
      <c r="S96" s="11">
        <f t="shared" si="9"/>
        <v>0.53126944617299321</v>
      </c>
      <c r="T96" s="20">
        <v>67126200</v>
      </c>
      <c r="U96" s="20">
        <f t="shared" si="10"/>
        <v>30151.462067106855</v>
      </c>
      <c r="V96" s="12">
        <f t="shared" si="11"/>
        <v>7.3427041499330654</v>
      </c>
      <c r="W96" t="s">
        <v>214</v>
      </c>
      <c r="X96" t="s">
        <v>221</v>
      </c>
    </row>
    <row r="97" spans="1:24" x14ac:dyDescent="0.3">
      <c r="A97" s="1">
        <v>93</v>
      </c>
      <c r="B97" s="13">
        <v>1254</v>
      </c>
      <c r="C97" s="28" t="s">
        <v>119</v>
      </c>
      <c r="D97" s="14" t="s">
        <v>29</v>
      </c>
      <c r="E97" s="15">
        <v>144.11000000000001</v>
      </c>
      <c r="F97" s="16">
        <v>150.61000000000001</v>
      </c>
      <c r="G97" s="16">
        <v>140.59</v>
      </c>
      <c r="H97" s="17">
        <v>132.33000000000001</v>
      </c>
      <c r="I97" s="19">
        <v>962</v>
      </c>
      <c r="J97" s="8">
        <v>109</v>
      </c>
      <c r="K97" s="8">
        <v>972.9</v>
      </c>
      <c r="L97" s="8">
        <v>327.10000000000002</v>
      </c>
      <c r="M97" s="18">
        <f t="shared" si="6"/>
        <v>0.74838461538461531</v>
      </c>
      <c r="N97" s="19">
        <v>50.5</v>
      </c>
      <c r="O97" s="19">
        <v>421.5</v>
      </c>
      <c r="P97" s="19">
        <v>675.13</v>
      </c>
      <c r="Q97" s="19">
        <f t="shared" si="7"/>
        <v>472</v>
      </c>
      <c r="R97" s="19">
        <f t="shared" si="8"/>
        <v>1147.1300000000001</v>
      </c>
      <c r="S97" s="11">
        <f t="shared" si="9"/>
        <v>0.58853835223557915</v>
      </c>
      <c r="T97" s="20">
        <v>53255054.189999998</v>
      </c>
      <c r="U97" s="20">
        <f t="shared" si="10"/>
        <v>54738.466635831021</v>
      </c>
      <c r="V97" s="12">
        <f t="shared" si="11"/>
        <v>2.2823250296559907</v>
      </c>
      <c r="W97" t="s">
        <v>214</v>
      </c>
      <c r="X97" t="s">
        <v>221</v>
      </c>
    </row>
    <row r="98" spans="1:24" x14ac:dyDescent="0.3">
      <c r="A98" s="1">
        <v>94</v>
      </c>
      <c r="B98" s="13">
        <v>225</v>
      </c>
      <c r="C98" s="28" t="s">
        <v>120</v>
      </c>
      <c r="D98" s="14" t="s">
        <v>42</v>
      </c>
      <c r="E98" s="15">
        <v>149.52000000000001</v>
      </c>
      <c r="F98" s="16">
        <v>157.34</v>
      </c>
      <c r="G98" s="16">
        <v>145.72</v>
      </c>
      <c r="H98" s="17">
        <v>142.43</v>
      </c>
      <c r="I98" s="8">
        <v>1633</v>
      </c>
      <c r="J98" s="8">
        <v>15</v>
      </c>
      <c r="K98" s="8">
        <v>1634.5</v>
      </c>
      <c r="L98" s="8">
        <v>2300.1</v>
      </c>
      <c r="M98" s="18">
        <f t="shared" si="6"/>
        <v>0.41541706907944898</v>
      </c>
      <c r="N98" s="19">
        <v>35</v>
      </c>
      <c r="O98" s="19">
        <v>232</v>
      </c>
      <c r="P98" s="19">
        <v>394.5</v>
      </c>
      <c r="Q98" s="19">
        <f t="shared" si="7"/>
        <v>267</v>
      </c>
      <c r="R98" s="19">
        <f t="shared" si="8"/>
        <v>661.5</v>
      </c>
      <c r="S98" s="11">
        <f t="shared" si="9"/>
        <v>0.59637188208616776</v>
      </c>
      <c r="T98" s="20">
        <v>72082100</v>
      </c>
      <c r="U98" s="20">
        <f t="shared" si="10"/>
        <v>44100.397675130007</v>
      </c>
      <c r="V98" s="12">
        <f t="shared" si="11"/>
        <v>7.0387931034482758</v>
      </c>
      <c r="W98" t="s">
        <v>214</v>
      </c>
      <c r="X98" t="s">
        <v>221</v>
      </c>
    </row>
    <row r="99" spans="1:24" x14ac:dyDescent="0.3">
      <c r="A99" s="1">
        <v>95</v>
      </c>
      <c r="B99" s="13">
        <v>68</v>
      </c>
      <c r="C99" s="28" t="s">
        <v>121</v>
      </c>
      <c r="D99" s="14" t="s">
        <v>34</v>
      </c>
      <c r="E99" s="15">
        <v>147.5</v>
      </c>
      <c r="F99" s="16">
        <v>158.59</v>
      </c>
      <c r="G99" s="16">
        <v>142.97</v>
      </c>
      <c r="H99" s="17">
        <v>125.1</v>
      </c>
      <c r="I99" s="8">
        <v>917</v>
      </c>
      <c r="J99" s="8">
        <v>125</v>
      </c>
      <c r="K99" s="8">
        <v>929.5</v>
      </c>
      <c r="L99" s="8">
        <v>696</v>
      </c>
      <c r="M99" s="18">
        <f t="shared" si="6"/>
        <v>0.57182405413718851</v>
      </c>
      <c r="N99" s="19">
        <v>18</v>
      </c>
      <c r="O99" s="19">
        <v>114.5</v>
      </c>
      <c r="P99" s="19">
        <v>199</v>
      </c>
      <c r="Q99" s="19">
        <f t="shared" si="7"/>
        <v>132.5</v>
      </c>
      <c r="R99" s="19">
        <f t="shared" si="8"/>
        <v>331.5</v>
      </c>
      <c r="S99" s="11">
        <f t="shared" si="9"/>
        <v>0.60030165912518851</v>
      </c>
      <c r="T99" s="20">
        <v>34519080</v>
      </c>
      <c r="U99" s="20">
        <f t="shared" si="10"/>
        <v>37137.256589564284</v>
      </c>
      <c r="V99" s="12">
        <f t="shared" si="11"/>
        <v>8.0087336244541483</v>
      </c>
      <c r="W99" t="s">
        <v>214</v>
      </c>
      <c r="X99" t="s">
        <v>221</v>
      </c>
    </row>
    <row r="100" spans="1:24" x14ac:dyDescent="0.3">
      <c r="A100" s="1">
        <v>96</v>
      </c>
      <c r="B100" s="13">
        <v>274</v>
      </c>
      <c r="C100" s="28" t="s">
        <v>122</v>
      </c>
      <c r="D100" s="14" t="s">
        <v>33</v>
      </c>
      <c r="E100" s="15">
        <v>167.64</v>
      </c>
      <c r="F100" s="16">
        <v>187.21</v>
      </c>
      <c r="G100" s="16">
        <v>157.5</v>
      </c>
      <c r="H100" s="17">
        <v>145.85</v>
      </c>
      <c r="I100" s="8">
        <v>4323</v>
      </c>
      <c r="J100" s="8">
        <v>305</v>
      </c>
      <c r="K100" s="8">
        <v>4353.5</v>
      </c>
      <c r="L100" s="8">
        <v>3565.7</v>
      </c>
      <c r="M100" s="18">
        <f t="shared" si="6"/>
        <v>0.5497398727144156</v>
      </c>
      <c r="N100" s="19">
        <v>36</v>
      </c>
      <c r="O100" s="19">
        <v>400</v>
      </c>
      <c r="P100" s="19">
        <v>653</v>
      </c>
      <c r="Q100" s="19">
        <f t="shared" si="7"/>
        <v>436</v>
      </c>
      <c r="R100" s="19">
        <f t="shared" si="8"/>
        <v>1089</v>
      </c>
      <c r="S100" s="11">
        <f t="shared" si="9"/>
        <v>0.59963269054178148</v>
      </c>
      <c r="T100" s="20">
        <v>218450700</v>
      </c>
      <c r="U100" s="20">
        <f t="shared" si="10"/>
        <v>50178.1784770874</v>
      </c>
      <c r="V100" s="12">
        <f t="shared" si="11"/>
        <v>10.807499999999999</v>
      </c>
      <c r="W100" t="s">
        <v>214</v>
      </c>
      <c r="X100" t="s">
        <v>221</v>
      </c>
    </row>
    <row r="101" spans="1:24" x14ac:dyDescent="0.3">
      <c r="A101" s="1">
        <v>97</v>
      </c>
      <c r="B101" s="13">
        <v>193</v>
      </c>
      <c r="C101" s="28" t="s">
        <v>123</v>
      </c>
      <c r="D101" s="14" t="s">
        <v>25</v>
      </c>
      <c r="E101" s="15">
        <v>146.01</v>
      </c>
      <c r="F101" s="16">
        <v>151.32</v>
      </c>
      <c r="G101" s="16">
        <v>142.69</v>
      </c>
      <c r="H101" s="17">
        <v>130.96</v>
      </c>
      <c r="I101" s="8">
        <v>1134</v>
      </c>
      <c r="J101" s="8">
        <v>408</v>
      </c>
      <c r="K101" s="8">
        <v>1174.8</v>
      </c>
      <c r="L101" s="8">
        <v>1201.5</v>
      </c>
      <c r="M101" s="18">
        <f t="shared" si="6"/>
        <v>0.49438202247191004</v>
      </c>
      <c r="N101" s="19">
        <v>12</v>
      </c>
      <c r="O101" s="19">
        <v>196.1</v>
      </c>
      <c r="P101" s="19">
        <v>178</v>
      </c>
      <c r="Q101" s="19">
        <f t="shared" si="7"/>
        <v>208.1</v>
      </c>
      <c r="R101" s="19">
        <f t="shared" si="8"/>
        <v>386.1</v>
      </c>
      <c r="S101" s="11">
        <f t="shared" si="9"/>
        <v>0.46102046102046101</v>
      </c>
      <c r="T101" s="20">
        <v>43321920</v>
      </c>
      <c r="U101" s="20">
        <f t="shared" si="10"/>
        <v>36875.99591419816</v>
      </c>
      <c r="V101" s="12">
        <f t="shared" si="11"/>
        <v>5.7827638959714429</v>
      </c>
      <c r="W101" t="s">
        <v>214</v>
      </c>
      <c r="X101" t="s">
        <v>221</v>
      </c>
    </row>
    <row r="102" spans="1:24" x14ac:dyDescent="0.3">
      <c r="A102" s="1">
        <v>98</v>
      </c>
      <c r="B102" s="13">
        <v>29</v>
      </c>
      <c r="C102" s="48" t="s">
        <v>235</v>
      </c>
      <c r="D102" s="14" t="s">
        <v>33</v>
      </c>
      <c r="E102" s="15">
        <v>146.69999999999999</v>
      </c>
      <c r="F102" s="16">
        <v>167.12</v>
      </c>
      <c r="G102" s="16">
        <v>144.22</v>
      </c>
      <c r="H102" s="17">
        <v>132.6</v>
      </c>
      <c r="I102" s="8">
        <v>210</v>
      </c>
      <c r="J102" s="8">
        <v>10</v>
      </c>
      <c r="K102" s="8">
        <v>211</v>
      </c>
      <c r="L102" s="8">
        <v>718.6</v>
      </c>
      <c r="M102" s="18">
        <f t="shared" si="6"/>
        <v>0.22697934595524957</v>
      </c>
      <c r="N102" s="19">
        <v>6</v>
      </c>
      <c r="O102" s="19">
        <v>21.9</v>
      </c>
      <c r="P102" s="19">
        <v>36</v>
      </c>
      <c r="Q102" s="19">
        <f t="shared" si="7"/>
        <v>27.9</v>
      </c>
      <c r="R102" s="19">
        <f t="shared" si="8"/>
        <v>63.9</v>
      </c>
      <c r="S102" s="11">
        <f t="shared" si="9"/>
        <v>0.56338028169014087</v>
      </c>
      <c r="T102" s="20">
        <v>7463717.4799999995</v>
      </c>
      <c r="U102" s="20">
        <f t="shared" si="10"/>
        <v>35373.068625592416</v>
      </c>
      <c r="V102" s="12">
        <f t="shared" si="11"/>
        <v>9.589041095890412</v>
      </c>
      <c r="W102" t="s">
        <v>214</v>
      </c>
      <c r="X102" t="s">
        <v>221</v>
      </c>
    </row>
    <row r="103" spans="1:24" x14ac:dyDescent="0.3">
      <c r="A103" s="1">
        <v>99</v>
      </c>
      <c r="B103" s="13">
        <v>24</v>
      </c>
      <c r="C103" s="28" t="s">
        <v>125</v>
      </c>
      <c r="D103" s="14" t="s">
        <v>22</v>
      </c>
      <c r="E103" s="15">
        <v>154.24</v>
      </c>
      <c r="F103" s="16">
        <v>155.77000000000001</v>
      </c>
      <c r="G103" s="16">
        <v>153.75</v>
      </c>
      <c r="H103" s="17">
        <v>141.76</v>
      </c>
      <c r="I103" s="8">
        <v>2298</v>
      </c>
      <c r="J103" s="8">
        <v>128</v>
      </c>
      <c r="K103" s="8">
        <v>2310.8000000000002</v>
      </c>
      <c r="L103" s="8">
        <v>3613.4</v>
      </c>
      <c r="M103" s="18">
        <f t="shared" si="6"/>
        <v>0.39006110529691773</v>
      </c>
      <c r="N103" s="19">
        <v>47</v>
      </c>
      <c r="O103" s="19">
        <v>283.5</v>
      </c>
      <c r="P103" s="19">
        <v>412.5</v>
      </c>
      <c r="Q103" s="19">
        <f t="shared" si="7"/>
        <v>330.5</v>
      </c>
      <c r="R103" s="19">
        <f t="shared" si="8"/>
        <v>743</v>
      </c>
      <c r="S103" s="11">
        <f t="shared" si="9"/>
        <v>0.55518169582772547</v>
      </c>
      <c r="T103" s="20">
        <v>92642478.709999993</v>
      </c>
      <c r="U103" s="20">
        <f t="shared" si="10"/>
        <v>40091.08478016271</v>
      </c>
      <c r="V103" s="12">
        <f t="shared" si="11"/>
        <v>8.105820105820106</v>
      </c>
      <c r="W103" t="s">
        <v>214</v>
      </c>
      <c r="X103" t="s">
        <v>221</v>
      </c>
    </row>
    <row r="104" spans="1:24" x14ac:dyDescent="0.3">
      <c r="A104" s="1">
        <v>100</v>
      </c>
      <c r="B104" s="13">
        <v>39</v>
      </c>
      <c r="C104" s="28" t="s">
        <v>126</v>
      </c>
      <c r="D104" s="14" t="s">
        <v>33</v>
      </c>
      <c r="E104" s="15">
        <v>158.09</v>
      </c>
      <c r="F104" s="16">
        <v>160.33000000000001</v>
      </c>
      <c r="G104" s="16">
        <v>157.37</v>
      </c>
      <c r="H104" s="17">
        <v>123.32</v>
      </c>
      <c r="I104" s="8">
        <v>1524</v>
      </c>
      <c r="J104" s="8">
        <v>285</v>
      </c>
      <c r="K104" s="8">
        <v>1552.5</v>
      </c>
      <c r="L104" s="8">
        <v>1155</v>
      </c>
      <c r="M104" s="18">
        <f t="shared" si="6"/>
        <v>0.57340720221606645</v>
      </c>
      <c r="N104" s="19">
        <v>20</v>
      </c>
      <c r="O104" s="19">
        <v>236.9</v>
      </c>
      <c r="P104" s="19">
        <v>360.8</v>
      </c>
      <c r="Q104" s="19">
        <f t="shared" si="7"/>
        <v>256.89999999999998</v>
      </c>
      <c r="R104" s="19">
        <f t="shared" si="8"/>
        <v>617.70000000000005</v>
      </c>
      <c r="S104" s="11">
        <f t="shared" si="9"/>
        <v>0.58410231503966326</v>
      </c>
      <c r="T104" s="20">
        <v>67999649.769999996</v>
      </c>
      <c r="U104" s="20">
        <f t="shared" si="10"/>
        <v>43800.096470209341</v>
      </c>
      <c r="V104" s="12">
        <f t="shared" si="11"/>
        <v>6.4330941325453779</v>
      </c>
      <c r="W104" t="s">
        <v>214</v>
      </c>
      <c r="X104" t="s">
        <v>221</v>
      </c>
    </row>
    <row r="105" spans="1:24" x14ac:dyDescent="0.3">
      <c r="A105" s="1">
        <v>101</v>
      </c>
      <c r="B105" s="13">
        <v>258</v>
      </c>
      <c r="C105" s="28" t="s">
        <v>197</v>
      </c>
      <c r="D105" s="14" t="s">
        <v>39</v>
      </c>
      <c r="E105" s="15">
        <v>159.13</v>
      </c>
      <c r="F105" s="16">
        <v>162.44999999999999</v>
      </c>
      <c r="G105" s="16">
        <v>156.87</v>
      </c>
      <c r="H105" s="17">
        <v>121.58</v>
      </c>
      <c r="I105" s="8">
        <v>296</v>
      </c>
      <c r="J105" s="8">
        <v>102</v>
      </c>
      <c r="K105" s="8">
        <v>306.2</v>
      </c>
      <c r="L105" s="8">
        <v>377.9</v>
      </c>
      <c r="M105" s="18">
        <f t="shared" si="6"/>
        <v>0.44759538079228189</v>
      </c>
      <c r="N105" s="19">
        <v>5.9</v>
      </c>
      <c r="O105" s="19">
        <v>38</v>
      </c>
      <c r="P105" s="19">
        <v>43.4</v>
      </c>
      <c r="Q105" s="19">
        <f t="shared" si="7"/>
        <v>43.9</v>
      </c>
      <c r="R105" s="19">
        <f t="shared" si="8"/>
        <v>87.3</v>
      </c>
      <c r="S105" s="11">
        <f t="shared" si="9"/>
        <v>0.49713631156930127</v>
      </c>
      <c r="T105" s="20">
        <v>11044800</v>
      </c>
      <c r="U105" s="20">
        <f t="shared" si="10"/>
        <v>36070.542129327237</v>
      </c>
      <c r="V105" s="12">
        <f t="shared" si="11"/>
        <v>7.7894736842105265</v>
      </c>
      <c r="W105" t="s">
        <v>214</v>
      </c>
      <c r="X105" t="s">
        <v>221</v>
      </c>
    </row>
    <row r="106" spans="1:24" x14ac:dyDescent="0.3">
      <c r="A106" s="1">
        <v>102</v>
      </c>
      <c r="B106" s="13">
        <v>138</v>
      </c>
      <c r="C106" s="28" t="s">
        <v>127</v>
      </c>
      <c r="D106" s="14" t="s">
        <v>45</v>
      </c>
      <c r="E106" s="15">
        <v>152.58000000000001</v>
      </c>
      <c r="F106" s="16">
        <v>161.84</v>
      </c>
      <c r="G106" s="16">
        <v>146.81</v>
      </c>
      <c r="H106" s="17">
        <v>134.97</v>
      </c>
      <c r="I106" s="8">
        <v>2347</v>
      </c>
      <c r="J106" s="8">
        <v>202</v>
      </c>
      <c r="K106" s="8">
        <v>2367.1999999999998</v>
      </c>
      <c r="L106" s="8">
        <v>2381</v>
      </c>
      <c r="M106" s="18">
        <f t="shared" si="6"/>
        <v>0.49854681774145992</v>
      </c>
      <c r="N106" s="19">
        <v>35.549999999999997</v>
      </c>
      <c r="O106" s="19">
        <v>356.5</v>
      </c>
      <c r="P106" s="19">
        <v>411.45</v>
      </c>
      <c r="Q106" s="19">
        <f t="shared" si="7"/>
        <v>392.05</v>
      </c>
      <c r="R106" s="19">
        <f t="shared" si="8"/>
        <v>803.5</v>
      </c>
      <c r="S106" s="11">
        <f t="shared" si="9"/>
        <v>0.51207218419415057</v>
      </c>
      <c r="T106" s="20">
        <v>85259780</v>
      </c>
      <c r="U106" s="20">
        <f t="shared" si="10"/>
        <v>36017.142615748569</v>
      </c>
      <c r="V106" s="12">
        <f t="shared" si="11"/>
        <v>6.5834502103786816</v>
      </c>
      <c r="W106" t="s">
        <v>214</v>
      </c>
      <c r="X106" t="s">
        <v>221</v>
      </c>
    </row>
    <row r="107" spans="1:24" x14ac:dyDescent="0.3">
      <c r="A107" s="1">
        <v>103</v>
      </c>
      <c r="B107" s="13">
        <v>107</v>
      </c>
      <c r="C107" s="28" t="s">
        <v>128</v>
      </c>
      <c r="D107" s="14" t="s">
        <v>33</v>
      </c>
      <c r="E107" s="15">
        <v>139.94999999999999</v>
      </c>
      <c r="F107" s="16">
        <v>149.16</v>
      </c>
      <c r="G107" s="16">
        <v>136.30000000000001</v>
      </c>
      <c r="H107" s="17">
        <v>128.57</v>
      </c>
      <c r="I107" s="8">
        <v>784</v>
      </c>
      <c r="J107" s="8">
        <v>169</v>
      </c>
      <c r="K107" s="8">
        <v>800.9</v>
      </c>
      <c r="L107" s="8">
        <v>1228</v>
      </c>
      <c r="M107" s="18">
        <f t="shared" si="6"/>
        <v>0.39474592143526044</v>
      </c>
      <c r="N107" s="19">
        <v>39.5</v>
      </c>
      <c r="O107" s="19">
        <v>116.25</v>
      </c>
      <c r="P107" s="19">
        <v>235.5</v>
      </c>
      <c r="Q107" s="19">
        <f t="shared" si="7"/>
        <v>155.75</v>
      </c>
      <c r="R107" s="19">
        <f t="shared" si="8"/>
        <v>391.25</v>
      </c>
      <c r="S107" s="11">
        <f t="shared" si="9"/>
        <v>0.60191693290734827</v>
      </c>
      <c r="T107" s="20">
        <v>46091599.979999997</v>
      </c>
      <c r="U107" s="20">
        <f t="shared" si="10"/>
        <v>57549.756498938688</v>
      </c>
      <c r="V107" s="12">
        <f t="shared" si="11"/>
        <v>6.7440860215053764</v>
      </c>
      <c r="W107" t="s">
        <v>214</v>
      </c>
      <c r="X107" t="s">
        <v>221</v>
      </c>
    </row>
    <row r="108" spans="1:24" x14ac:dyDescent="0.3">
      <c r="A108" s="1">
        <v>104</v>
      </c>
      <c r="B108" s="13">
        <v>89</v>
      </c>
      <c r="C108" s="28" t="s">
        <v>129</v>
      </c>
      <c r="D108" s="14" t="s">
        <v>34</v>
      </c>
      <c r="E108" s="15">
        <v>147.72999999999999</v>
      </c>
      <c r="F108" s="16">
        <v>153.78</v>
      </c>
      <c r="G108" s="16">
        <v>142.65</v>
      </c>
      <c r="H108" s="17">
        <v>123.11</v>
      </c>
      <c r="I108" s="8">
        <v>708</v>
      </c>
      <c r="J108" s="8">
        <v>118</v>
      </c>
      <c r="K108" s="8">
        <v>719.8</v>
      </c>
      <c r="L108" s="8">
        <v>395.7</v>
      </c>
      <c r="M108" s="18">
        <f t="shared" si="6"/>
        <v>0.64527117884356788</v>
      </c>
      <c r="N108" s="19">
        <v>4.5</v>
      </c>
      <c r="O108" s="19">
        <v>104.8</v>
      </c>
      <c r="P108" s="19">
        <v>147</v>
      </c>
      <c r="Q108" s="19">
        <f t="shared" si="7"/>
        <v>109.3</v>
      </c>
      <c r="R108" s="19">
        <f t="shared" si="8"/>
        <v>256.3</v>
      </c>
      <c r="S108" s="11">
        <f t="shared" si="9"/>
        <v>0.57354662504877096</v>
      </c>
      <c r="T108" s="20">
        <v>27596960</v>
      </c>
      <c r="U108" s="20">
        <f t="shared" si="10"/>
        <v>38339.761044734652</v>
      </c>
      <c r="V108" s="12">
        <f t="shared" si="11"/>
        <v>6.7557251908396951</v>
      </c>
      <c r="W108" t="s">
        <v>214</v>
      </c>
      <c r="X108" t="s">
        <v>221</v>
      </c>
    </row>
    <row r="109" spans="1:24" x14ac:dyDescent="0.3">
      <c r="A109" s="1">
        <v>105</v>
      </c>
      <c r="B109" s="13">
        <v>180</v>
      </c>
      <c r="C109" s="28" t="s">
        <v>130</v>
      </c>
      <c r="D109" s="14" t="s">
        <v>22</v>
      </c>
      <c r="E109" s="15">
        <v>144.9</v>
      </c>
      <c r="F109" s="16">
        <v>164.15</v>
      </c>
      <c r="G109" s="16">
        <v>138.26</v>
      </c>
      <c r="H109" s="17">
        <v>141.71</v>
      </c>
      <c r="I109" s="8">
        <v>1206</v>
      </c>
      <c r="J109" s="8">
        <v>210</v>
      </c>
      <c r="K109" s="8">
        <v>1227</v>
      </c>
      <c r="L109" s="8">
        <v>1536.1</v>
      </c>
      <c r="M109" s="18">
        <f t="shared" si="6"/>
        <v>0.44406644710651083</v>
      </c>
      <c r="N109" s="19">
        <v>8</v>
      </c>
      <c r="O109" s="19">
        <v>305.54000000000002</v>
      </c>
      <c r="P109" s="19">
        <v>312.39</v>
      </c>
      <c r="Q109" s="19">
        <f t="shared" si="7"/>
        <v>313.54000000000002</v>
      </c>
      <c r="R109" s="19">
        <f t="shared" si="8"/>
        <v>625.93000000000006</v>
      </c>
      <c r="S109" s="11">
        <f t="shared" si="9"/>
        <v>0.49908136692601401</v>
      </c>
      <c r="T109" s="20">
        <v>73099050.349999994</v>
      </c>
      <c r="U109" s="20">
        <f t="shared" si="10"/>
        <v>59575.428158109207</v>
      </c>
      <c r="V109" s="12">
        <f t="shared" si="11"/>
        <v>3.9471100346926749</v>
      </c>
      <c r="W109" t="s">
        <v>214</v>
      </c>
      <c r="X109" t="s">
        <v>221</v>
      </c>
    </row>
    <row r="110" spans="1:24" x14ac:dyDescent="0.3">
      <c r="A110" s="1">
        <v>106</v>
      </c>
      <c r="B110" s="13">
        <v>127</v>
      </c>
      <c r="C110" s="28" t="s">
        <v>131</v>
      </c>
      <c r="D110" s="14" t="s">
        <v>22</v>
      </c>
      <c r="E110" s="15">
        <v>156.84</v>
      </c>
      <c r="F110" s="16">
        <v>159.65</v>
      </c>
      <c r="G110" s="16">
        <v>153.01</v>
      </c>
      <c r="H110" s="17">
        <v>133.44</v>
      </c>
      <c r="I110" s="8">
        <v>3736</v>
      </c>
      <c r="J110" s="8">
        <v>270</v>
      </c>
      <c r="K110" s="8">
        <v>3763</v>
      </c>
      <c r="L110" s="8">
        <v>1948.2</v>
      </c>
      <c r="M110" s="18">
        <f t="shared" si="6"/>
        <v>0.65888079562964008</v>
      </c>
      <c r="N110" s="19">
        <v>33</v>
      </c>
      <c r="O110" s="19">
        <v>590.1</v>
      </c>
      <c r="P110" s="19">
        <v>781.5</v>
      </c>
      <c r="Q110" s="19">
        <f t="shared" si="7"/>
        <v>623.1</v>
      </c>
      <c r="R110" s="19">
        <f t="shared" si="8"/>
        <v>1404.6</v>
      </c>
      <c r="S110" s="11">
        <f t="shared" si="9"/>
        <v>0.55638615976078598</v>
      </c>
      <c r="T110" s="20">
        <v>161737589.88999999</v>
      </c>
      <c r="U110" s="20">
        <f t="shared" si="10"/>
        <v>42981.023090619186</v>
      </c>
      <c r="V110" s="12">
        <f t="shared" si="11"/>
        <v>6.3311303168954414</v>
      </c>
      <c r="W110" t="s">
        <v>214</v>
      </c>
      <c r="X110" t="s">
        <v>221</v>
      </c>
    </row>
    <row r="111" spans="1:24" x14ac:dyDescent="0.3">
      <c r="A111" s="1">
        <v>107</v>
      </c>
      <c r="B111" s="13">
        <v>79</v>
      </c>
      <c r="C111" s="28" t="s">
        <v>198</v>
      </c>
      <c r="D111" s="14" t="s">
        <v>22</v>
      </c>
      <c r="E111" s="15">
        <v>179.39</v>
      </c>
      <c r="F111" s="16">
        <v>187.35</v>
      </c>
      <c r="G111" s="16">
        <v>171.66</v>
      </c>
      <c r="H111" s="17">
        <v>177.97</v>
      </c>
      <c r="I111" s="8">
        <v>2485</v>
      </c>
      <c r="J111" s="8">
        <v>0</v>
      </c>
      <c r="K111" s="8">
        <v>2485</v>
      </c>
      <c r="L111" s="8">
        <v>1631</v>
      </c>
      <c r="M111" s="18">
        <f t="shared" si="6"/>
        <v>0.6037414965986394</v>
      </c>
      <c r="N111" s="19">
        <v>10</v>
      </c>
      <c r="O111" s="19">
        <v>295</v>
      </c>
      <c r="P111" s="19">
        <v>465.5</v>
      </c>
      <c r="Q111" s="19">
        <f t="shared" si="7"/>
        <v>305</v>
      </c>
      <c r="R111" s="19">
        <f t="shared" si="8"/>
        <v>770.5</v>
      </c>
      <c r="S111" s="11">
        <f t="shared" si="9"/>
        <v>0.60415314730694358</v>
      </c>
      <c r="T111" s="20">
        <v>93996900</v>
      </c>
      <c r="U111" s="20">
        <f t="shared" si="10"/>
        <v>37825.714285714283</v>
      </c>
      <c r="V111" s="12">
        <f t="shared" si="11"/>
        <v>8.4237288135593218</v>
      </c>
      <c r="W111" t="s">
        <v>214</v>
      </c>
      <c r="X111" t="s">
        <v>221</v>
      </c>
    </row>
    <row r="112" spans="1:24" x14ac:dyDescent="0.3">
      <c r="A112" s="1">
        <v>108</v>
      </c>
      <c r="B112" s="13">
        <v>194</v>
      </c>
      <c r="C112" s="28" t="s">
        <v>132</v>
      </c>
      <c r="D112" s="14" t="s">
        <v>22</v>
      </c>
      <c r="E112" s="15">
        <v>156.37</v>
      </c>
      <c r="F112" s="16">
        <v>169.52</v>
      </c>
      <c r="G112" s="16">
        <v>148.97</v>
      </c>
      <c r="H112" s="17">
        <v>141.28</v>
      </c>
      <c r="I112" s="8">
        <v>3881</v>
      </c>
      <c r="J112" s="8">
        <v>483</v>
      </c>
      <c r="K112" s="8">
        <v>3929.3</v>
      </c>
      <c r="L112" s="8">
        <v>3556.75</v>
      </c>
      <c r="M112" s="18">
        <f t="shared" si="6"/>
        <v>0.52488294895171683</v>
      </c>
      <c r="N112" s="19">
        <v>106.5</v>
      </c>
      <c r="O112" s="19">
        <v>613.9</v>
      </c>
      <c r="P112" s="19">
        <v>1168.56</v>
      </c>
      <c r="Q112" s="19">
        <f t="shared" si="7"/>
        <v>720.4</v>
      </c>
      <c r="R112" s="19">
        <f t="shared" si="8"/>
        <v>1888.96</v>
      </c>
      <c r="S112" s="11">
        <f t="shared" si="9"/>
        <v>0.61862612231068947</v>
      </c>
      <c r="T112" s="20">
        <v>199586156.79000002</v>
      </c>
      <c r="U112" s="20">
        <f t="shared" si="10"/>
        <v>50794.328961901614</v>
      </c>
      <c r="V112" s="12">
        <f t="shared" si="11"/>
        <v>6.321876527121681</v>
      </c>
      <c r="W112" t="s">
        <v>214</v>
      </c>
      <c r="X112" t="s">
        <v>221</v>
      </c>
    </row>
    <row r="113" spans="1:24" x14ac:dyDescent="0.3">
      <c r="A113" s="1">
        <v>109</v>
      </c>
      <c r="B113" s="13">
        <v>178</v>
      </c>
      <c r="C113" s="28" t="s">
        <v>133</v>
      </c>
      <c r="D113" s="14" t="s">
        <v>45</v>
      </c>
      <c r="E113" s="15">
        <v>150.33000000000001</v>
      </c>
      <c r="F113" s="16">
        <v>161.94999999999999</v>
      </c>
      <c r="G113" s="16">
        <v>141.06</v>
      </c>
      <c r="H113" s="17">
        <v>136.47</v>
      </c>
      <c r="I113" s="8">
        <v>2008</v>
      </c>
      <c r="J113" s="8">
        <v>357</v>
      </c>
      <c r="K113" s="8">
        <v>2043.7</v>
      </c>
      <c r="L113" s="8">
        <v>981.3</v>
      </c>
      <c r="M113" s="18">
        <f t="shared" si="6"/>
        <v>0.67560330578512395</v>
      </c>
      <c r="N113" s="19">
        <v>8</v>
      </c>
      <c r="O113" s="19">
        <v>339.6</v>
      </c>
      <c r="P113" s="19">
        <v>253.75</v>
      </c>
      <c r="Q113" s="19">
        <f t="shared" si="7"/>
        <v>347.6</v>
      </c>
      <c r="R113" s="19">
        <f t="shared" si="8"/>
        <v>601.35</v>
      </c>
      <c r="S113" s="11">
        <f t="shared" si="9"/>
        <v>0.42196724037582106</v>
      </c>
      <c r="T113" s="20">
        <v>65977750</v>
      </c>
      <c r="U113" s="20">
        <f t="shared" si="10"/>
        <v>32283.48094142976</v>
      </c>
      <c r="V113" s="12">
        <f t="shared" si="11"/>
        <v>5.9128386336866896</v>
      </c>
      <c r="W113" t="s">
        <v>214</v>
      </c>
      <c r="X113" t="s">
        <v>221</v>
      </c>
    </row>
    <row r="114" spans="1:24" x14ac:dyDescent="0.3">
      <c r="A114" s="1">
        <v>110</v>
      </c>
      <c r="B114" s="13">
        <v>1311</v>
      </c>
      <c r="C114" s="28" t="s">
        <v>134</v>
      </c>
      <c r="D114" s="14" t="s">
        <v>41</v>
      </c>
      <c r="E114" s="15">
        <v>149.94999999999999</v>
      </c>
      <c r="F114" s="16">
        <v>151.91</v>
      </c>
      <c r="G114" s="16">
        <v>143.13</v>
      </c>
      <c r="H114" s="17">
        <v>115.45</v>
      </c>
      <c r="I114" s="8">
        <v>1078</v>
      </c>
      <c r="J114" s="8">
        <v>175</v>
      </c>
      <c r="K114" s="8">
        <v>1095.5</v>
      </c>
      <c r="L114" s="8">
        <v>253.6</v>
      </c>
      <c r="M114" s="18">
        <f t="shared" si="6"/>
        <v>0.81202283003483811</v>
      </c>
      <c r="N114" s="19">
        <v>13.5</v>
      </c>
      <c r="O114" s="19">
        <v>177.53</v>
      </c>
      <c r="P114" s="19">
        <v>236.5</v>
      </c>
      <c r="Q114" s="19">
        <f t="shared" si="7"/>
        <v>191.03</v>
      </c>
      <c r="R114" s="19">
        <f t="shared" si="8"/>
        <v>427.53</v>
      </c>
      <c r="S114" s="11">
        <f t="shared" si="9"/>
        <v>0.55317755479147668</v>
      </c>
      <c r="T114" s="20">
        <v>47649365.75</v>
      </c>
      <c r="U114" s="20">
        <f t="shared" si="10"/>
        <v>43495.541533546326</v>
      </c>
      <c r="V114" s="12">
        <f t="shared" si="11"/>
        <v>6.0722131470737342</v>
      </c>
      <c r="W114" t="s">
        <v>214</v>
      </c>
      <c r="X114" t="s">
        <v>221</v>
      </c>
    </row>
    <row r="115" spans="1:24" x14ac:dyDescent="0.3">
      <c r="A115" s="1">
        <v>111</v>
      </c>
      <c r="B115" s="13">
        <v>301</v>
      </c>
      <c r="C115" s="28" t="s">
        <v>135</v>
      </c>
      <c r="D115" s="14" t="s">
        <v>33</v>
      </c>
      <c r="E115" s="15">
        <v>150.61000000000001</v>
      </c>
      <c r="F115" s="16">
        <v>157.6</v>
      </c>
      <c r="G115" s="16">
        <v>146.68</v>
      </c>
      <c r="H115" s="17">
        <v>134.25</v>
      </c>
      <c r="I115" s="8">
        <v>981</v>
      </c>
      <c r="J115" s="8">
        <v>358</v>
      </c>
      <c r="K115" s="8">
        <v>1016.8</v>
      </c>
      <c r="L115" s="8">
        <v>1041.5999999999999</v>
      </c>
      <c r="M115" s="18">
        <f t="shared" si="6"/>
        <v>0.49397590361445792</v>
      </c>
      <c r="N115" s="19">
        <v>12</v>
      </c>
      <c r="O115" s="19">
        <v>147.5</v>
      </c>
      <c r="P115" s="19">
        <v>380</v>
      </c>
      <c r="Q115" s="19">
        <f t="shared" si="7"/>
        <v>159.5</v>
      </c>
      <c r="R115" s="19">
        <f t="shared" si="8"/>
        <v>539.5</v>
      </c>
      <c r="S115" s="11">
        <f t="shared" si="9"/>
        <v>0.70435588507877667</v>
      </c>
      <c r="T115" s="20">
        <v>59751100</v>
      </c>
      <c r="U115" s="20">
        <f t="shared" si="10"/>
        <v>58763.86703383163</v>
      </c>
      <c r="V115" s="12">
        <f t="shared" si="11"/>
        <v>6.650847457627119</v>
      </c>
      <c r="W115" t="s">
        <v>214</v>
      </c>
      <c r="X115" t="s">
        <v>221</v>
      </c>
    </row>
    <row r="116" spans="1:24" x14ac:dyDescent="0.3">
      <c r="A116" s="1">
        <v>112</v>
      </c>
      <c r="B116" s="13">
        <v>47</v>
      </c>
      <c r="C116" s="28" t="s">
        <v>136</v>
      </c>
      <c r="D116" s="14" t="s">
        <v>22</v>
      </c>
      <c r="E116" s="15">
        <v>153.29</v>
      </c>
      <c r="F116" s="16">
        <v>162.91999999999999</v>
      </c>
      <c r="G116" s="16">
        <v>146.68</v>
      </c>
      <c r="H116" s="17">
        <v>145.88999999999999</v>
      </c>
      <c r="I116" s="8">
        <v>3890</v>
      </c>
      <c r="J116" s="8">
        <v>150</v>
      </c>
      <c r="K116" s="8">
        <v>3905</v>
      </c>
      <c r="L116" s="8">
        <v>2420.8000000000002</v>
      </c>
      <c r="M116" s="18">
        <f t="shared" si="6"/>
        <v>0.61731322520471721</v>
      </c>
      <c r="N116" s="19">
        <v>66.5</v>
      </c>
      <c r="O116" s="19">
        <v>527.4</v>
      </c>
      <c r="P116" s="19">
        <v>741</v>
      </c>
      <c r="Q116" s="19">
        <f t="shared" si="7"/>
        <v>593.9</v>
      </c>
      <c r="R116" s="19">
        <f t="shared" si="8"/>
        <v>1334.9</v>
      </c>
      <c r="S116" s="11">
        <f t="shared" si="9"/>
        <v>0.55509776013184509</v>
      </c>
      <c r="T116" s="20">
        <v>162728297.13999999</v>
      </c>
      <c r="U116" s="20">
        <f t="shared" si="10"/>
        <v>41671.779037131877</v>
      </c>
      <c r="V116" s="12">
        <f t="shared" si="11"/>
        <v>7.3758058399696624</v>
      </c>
      <c r="W116" t="s">
        <v>214</v>
      </c>
      <c r="X116" t="s">
        <v>221</v>
      </c>
    </row>
    <row r="117" spans="1:24" x14ac:dyDescent="0.3">
      <c r="A117" s="1">
        <v>113</v>
      </c>
      <c r="B117" s="13">
        <v>183</v>
      </c>
      <c r="C117" s="28" t="s">
        <v>137</v>
      </c>
      <c r="D117" s="14" t="s">
        <v>22</v>
      </c>
      <c r="E117" s="15">
        <v>157.33000000000001</v>
      </c>
      <c r="F117" s="16">
        <v>165.14</v>
      </c>
      <c r="G117" s="16">
        <v>150.22999999999999</v>
      </c>
      <c r="H117" s="17">
        <v>143.13</v>
      </c>
      <c r="I117" s="8">
        <v>7611</v>
      </c>
      <c r="J117" s="8">
        <v>427</v>
      </c>
      <c r="K117" s="8">
        <v>7653.7</v>
      </c>
      <c r="L117" s="8">
        <v>4406.3999999999996</v>
      </c>
      <c r="M117" s="18">
        <f t="shared" si="6"/>
        <v>0.63462989527450031</v>
      </c>
      <c r="N117" s="19">
        <v>145</v>
      </c>
      <c r="O117" s="19">
        <v>947.2</v>
      </c>
      <c r="P117" s="19">
        <v>1668.5</v>
      </c>
      <c r="Q117" s="19">
        <f t="shared" si="7"/>
        <v>1092.2</v>
      </c>
      <c r="R117" s="19">
        <f t="shared" si="8"/>
        <v>2760.7</v>
      </c>
      <c r="S117" s="11">
        <f t="shared" si="9"/>
        <v>0.60437570181475719</v>
      </c>
      <c r="T117" s="20">
        <v>332735500</v>
      </c>
      <c r="U117" s="20">
        <f t="shared" si="10"/>
        <v>43473.810052654269</v>
      </c>
      <c r="V117" s="12">
        <f t="shared" si="11"/>
        <v>8.0352618243243246</v>
      </c>
      <c r="W117" t="s">
        <v>214</v>
      </c>
      <c r="X117" t="s">
        <v>221</v>
      </c>
    </row>
    <row r="118" spans="1:24" x14ac:dyDescent="0.3">
      <c r="A118" s="1">
        <v>114</v>
      </c>
      <c r="B118" s="13">
        <v>174</v>
      </c>
      <c r="C118" s="28" t="s">
        <v>138</v>
      </c>
      <c r="D118" s="14" t="s">
        <v>22</v>
      </c>
      <c r="E118" s="15">
        <v>169.11</v>
      </c>
      <c r="F118" s="16">
        <v>172.05</v>
      </c>
      <c r="G118" s="16">
        <v>159</v>
      </c>
      <c r="H118" s="17">
        <v>154.19</v>
      </c>
      <c r="I118" s="8">
        <v>14688</v>
      </c>
      <c r="J118" s="8">
        <v>361</v>
      </c>
      <c r="K118" s="8">
        <v>14724.1</v>
      </c>
      <c r="L118" s="8">
        <v>3288.6</v>
      </c>
      <c r="M118" s="18">
        <f t="shared" si="6"/>
        <v>0.81742881411448587</v>
      </c>
      <c r="N118" s="19">
        <v>322.60000000000002</v>
      </c>
      <c r="O118" s="19">
        <v>2207.6999999999998</v>
      </c>
      <c r="P118" s="19">
        <v>3527.1</v>
      </c>
      <c r="Q118" s="19">
        <f t="shared" si="7"/>
        <v>2530.2999999999997</v>
      </c>
      <c r="R118" s="19">
        <f t="shared" si="8"/>
        <v>6057.4</v>
      </c>
      <c r="S118" s="11">
        <f t="shared" si="9"/>
        <v>0.58227952586918486</v>
      </c>
      <c r="T118" s="20">
        <v>990393260.45000005</v>
      </c>
      <c r="U118" s="20">
        <f t="shared" si="10"/>
        <v>67263.415791117965</v>
      </c>
      <c r="V118" s="12">
        <f t="shared" si="11"/>
        <v>6.6530778638401964</v>
      </c>
      <c r="W118" t="s">
        <v>214</v>
      </c>
      <c r="X118" t="s">
        <v>221</v>
      </c>
    </row>
    <row r="119" spans="1:24" x14ac:dyDescent="0.3">
      <c r="A119" s="1">
        <v>115</v>
      </c>
      <c r="B119" s="13">
        <v>9</v>
      </c>
      <c r="C119" s="28" t="s">
        <v>139</v>
      </c>
      <c r="D119" s="14" t="s">
        <v>40</v>
      </c>
      <c r="E119" s="15">
        <v>150.85</v>
      </c>
      <c r="F119" s="16">
        <v>157.18</v>
      </c>
      <c r="G119" s="16">
        <v>144.79</v>
      </c>
      <c r="H119" s="17">
        <v>126.94</v>
      </c>
      <c r="I119" s="8">
        <v>2758</v>
      </c>
      <c r="J119" s="8">
        <v>333</v>
      </c>
      <c r="K119" s="8">
        <v>2791.3</v>
      </c>
      <c r="L119" s="8">
        <v>1420.3</v>
      </c>
      <c r="M119" s="18">
        <f t="shared" si="6"/>
        <v>0.66276474499002758</v>
      </c>
      <c r="N119" s="19">
        <v>50.3</v>
      </c>
      <c r="O119" s="19">
        <v>397.1</v>
      </c>
      <c r="P119" s="19">
        <v>560.5</v>
      </c>
      <c r="Q119" s="19">
        <f t="shared" si="7"/>
        <v>447.40000000000003</v>
      </c>
      <c r="R119" s="19">
        <f t="shared" si="8"/>
        <v>1007.9000000000001</v>
      </c>
      <c r="S119" s="11">
        <f t="shared" si="9"/>
        <v>0.55610675662268072</v>
      </c>
      <c r="T119" s="20">
        <v>102048600</v>
      </c>
      <c r="U119" s="20">
        <f t="shared" si="10"/>
        <v>36559.524236019053</v>
      </c>
      <c r="V119" s="12">
        <f t="shared" si="11"/>
        <v>6.9453538151599092</v>
      </c>
      <c r="W119" t="s">
        <v>214</v>
      </c>
      <c r="X119" t="s">
        <v>221</v>
      </c>
    </row>
    <row r="120" spans="1:24" x14ac:dyDescent="0.3">
      <c r="A120" s="1">
        <v>116</v>
      </c>
      <c r="B120" s="13">
        <v>2</v>
      </c>
      <c r="C120" s="28" t="s">
        <v>140</v>
      </c>
      <c r="D120" s="14" t="s">
        <v>27</v>
      </c>
      <c r="E120" s="15">
        <v>150.13999999999999</v>
      </c>
      <c r="F120" s="16">
        <v>154.22999999999999</v>
      </c>
      <c r="G120" s="16">
        <v>139.79</v>
      </c>
      <c r="H120" s="17">
        <v>122.25</v>
      </c>
      <c r="I120" s="8">
        <v>350</v>
      </c>
      <c r="J120" s="8">
        <v>51</v>
      </c>
      <c r="K120" s="8">
        <v>355.1</v>
      </c>
      <c r="L120" s="8">
        <v>60.9</v>
      </c>
      <c r="M120" s="18">
        <f t="shared" si="6"/>
        <v>0.85360576923076925</v>
      </c>
      <c r="N120" s="19">
        <v>6</v>
      </c>
      <c r="O120" s="19">
        <v>54.25</v>
      </c>
      <c r="P120" s="19">
        <v>77</v>
      </c>
      <c r="Q120" s="19">
        <f t="shared" si="7"/>
        <v>60.25</v>
      </c>
      <c r="R120" s="19">
        <f t="shared" si="8"/>
        <v>137.25</v>
      </c>
      <c r="S120" s="11">
        <f t="shared" si="9"/>
        <v>0.56102003642987253</v>
      </c>
      <c r="T120" s="20">
        <v>14309986.42</v>
      </c>
      <c r="U120" s="20">
        <f t="shared" si="10"/>
        <v>40298.469219938044</v>
      </c>
      <c r="V120" s="12">
        <f t="shared" si="11"/>
        <v>6.4516129032258061</v>
      </c>
      <c r="W120" t="s">
        <v>214</v>
      </c>
      <c r="X120" t="s">
        <v>221</v>
      </c>
    </row>
    <row r="121" spans="1:24" x14ac:dyDescent="0.3">
      <c r="A121" s="1">
        <v>117</v>
      </c>
      <c r="B121" s="13">
        <v>216</v>
      </c>
      <c r="C121" s="28" t="s">
        <v>199</v>
      </c>
      <c r="D121" s="14" t="s">
        <v>29</v>
      </c>
      <c r="E121" s="15">
        <v>148.16</v>
      </c>
      <c r="F121" s="16">
        <v>156.85</v>
      </c>
      <c r="G121" s="16">
        <v>141.29</v>
      </c>
      <c r="H121" s="17">
        <v>127.56</v>
      </c>
      <c r="I121" s="8">
        <v>1407</v>
      </c>
      <c r="J121" s="8">
        <v>128</v>
      </c>
      <c r="K121" s="8">
        <v>1419.8</v>
      </c>
      <c r="L121" s="8">
        <v>1066</v>
      </c>
      <c r="M121" s="18">
        <f t="shared" si="6"/>
        <v>0.57116421272829665</v>
      </c>
      <c r="N121" s="19">
        <v>29</v>
      </c>
      <c r="O121" s="19">
        <v>189.9</v>
      </c>
      <c r="P121" s="19">
        <v>393.55</v>
      </c>
      <c r="Q121" s="19">
        <f t="shared" si="7"/>
        <v>218.9</v>
      </c>
      <c r="R121" s="19">
        <f t="shared" si="8"/>
        <v>612.45000000000005</v>
      </c>
      <c r="S121" s="11">
        <f t="shared" si="9"/>
        <v>0.64258306800555143</v>
      </c>
      <c r="T121" s="20">
        <v>70024327.769999996</v>
      </c>
      <c r="U121" s="20">
        <f t="shared" si="10"/>
        <v>49319.853338498382</v>
      </c>
      <c r="V121" s="12">
        <f t="shared" si="11"/>
        <v>7.4091627172195889</v>
      </c>
      <c r="W121" t="s">
        <v>214</v>
      </c>
      <c r="X121" t="s">
        <v>221</v>
      </c>
    </row>
    <row r="122" spans="1:24" x14ac:dyDescent="0.3">
      <c r="A122" s="1">
        <v>118</v>
      </c>
      <c r="B122" s="13">
        <v>177</v>
      </c>
      <c r="C122" s="28" t="s">
        <v>141</v>
      </c>
      <c r="D122" s="14" t="s">
        <v>45</v>
      </c>
      <c r="E122" s="15">
        <v>146.65</v>
      </c>
      <c r="F122" s="16">
        <v>162.96</v>
      </c>
      <c r="G122" s="16">
        <v>134.35</v>
      </c>
      <c r="H122" s="17">
        <v>119.67</v>
      </c>
      <c r="I122" s="8">
        <v>934</v>
      </c>
      <c r="J122" s="8">
        <v>234</v>
      </c>
      <c r="K122" s="8">
        <v>957.4</v>
      </c>
      <c r="L122" s="8">
        <v>788</v>
      </c>
      <c r="M122" s="18">
        <f t="shared" si="6"/>
        <v>0.54852755815285892</v>
      </c>
      <c r="N122" s="19">
        <v>12</v>
      </c>
      <c r="O122" s="19">
        <v>156</v>
      </c>
      <c r="P122" s="19">
        <v>228</v>
      </c>
      <c r="Q122" s="19">
        <f t="shared" si="7"/>
        <v>168</v>
      </c>
      <c r="R122" s="19">
        <f t="shared" si="8"/>
        <v>396</v>
      </c>
      <c r="S122" s="11">
        <f t="shared" si="9"/>
        <v>0.5757575757575758</v>
      </c>
      <c r="T122" s="20">
        <v>50076500</v>
      </c>
      <c r="U122" s="20">
        <f t="shared" si="10"/>
        <v>52304.679339878843</v>
      </c>
      <c r="V122" s="12">
        <f t="shared" si="11"/>
        <v>5.9871794871794872</v>
      </c>
      <c r="W122" t="s">
        <v>214</v>
      </c>
      <c r="X122" t="s">
        <v>221</v>
      </c>
    </row>
    <row r="123" spans="1:24" x14ac:dyDescent="0.3">
      <c r="A123" s="1">
        <v>119</v>
      </c>
      <c r="B123" s="13">
        <v>267</v>
      </c>
      <c r="C123" s="28" t="s">
        <v>142</v>
      </c>
      <c r="D123" s="14" t="s">
        <v>34</v>
      </c>
      <c r="E123" s="15">
        <v>145.4</v>
      </c>
      <c r="F123" s="16">
        <v>152.56</v>
      </c>
      <c r="G123" s="16">
        <v>139.59</v>
      </c>
      <c r="H123" s="17">
        <v>151</v>
      </c>
      <c r="I123" s="8">
        <v>572</v>
      </c>
      <c r="J123" s="8">
        <v>91</v>
      </c>
      <c r="K123" s="8">
        <v>581.1</v>
      </c>
      <c r="L123" s="8">
        <v>681.2</v>
      </c>
      <c r="M123" s="18">
        <f t="shared" si="6"/>
        <v>0.46035015447991756</v>
      </c>
      <c r="N123" s="19">
        <v>10.5</v>
      </c>
      <c r="O123" s="19">
        <v>76.72</v>
      </c>
      <c r="P123" s="19">
        <v>164.84</v>
      </c>
      <c r="Q123" s="19">
        <f t="shared" si="7"/>
        <v>87.22</v>
      </c>
      <c r="R123" s="19">
        <f t="shared" si="8"/>
        <v>252.06</v>
      </c>
      <c r="S123" s="11">
        <f t="shared" si="9"/>
        <v>0.65397127668015553</v>
      </c>
      <c r="T123" s="20">
        <v>35077660</v>
      </c>
      <c r="U123" s="20">
        <f t="shared" si="10"/>
        <v>60364.240234038887</v>
      </c>
      <c r="V123" s="12">
        <f t="shared" si="11"/>
        <v>7.455683003128259</v>
      </c>
      <c r="W123" t="s">
        <v>214</v>
      </c>
      <c r="X123" t="s">
        <v>221</v>
      </c>
    </row>
    <row r="124" spans="1:24" x14ac:dyDescent="0.3">
      <c r="A124" s="1">
        <v>120</v>
      </c>
      <c r="B124" s="13">
        <v>179</v>
      </c>
      <c r="C124" s="28" t="s">
        <v>143</v>
      </c>
      <c r="D124" s="14" t="s">
        <v>34</v>
      </c>
      <c r="E124" s="15">
        <v>140.76</v>
      </c>
      <c r="F124" s="16">
        <v>149.88999999999999</v>
      </c>
      <c r="G124" s="16">
        <v>136.58000000000001</v>
      </c>
      <c r="H124" s="17">
        <v>132.80000000000001</v>
      </c>
      <c r="I124" s="8">
        <v>617</v>
      </c>
      <c r="J124" s="8">
        <v>79</v>
      </c>
      <c r="K124" s="8">
        <v>624.9</v>
      </c>
      <c r="L124" s="8">
        <v>402.9</v>
      </c>
      <c r="M124" s="18">
        <f t="shared" si="6"/>
        <v>0.60799766491535323</v>
      </c>
      <c r="N124" s="19">
        <v>22</v>
      </c>
      <c r="O124" s="19">
        <v>121.7</v>
      </c>
      <c r="P124" s="19">
        <v>337</v>
      </c>
      <c r="Q124" s="19">
        <f t="shared" si="7"/>
        <v>143.69999999999999</v>
      </c>
      <c r="R124" s="19">
        <f t="shared" si="8"/>
        <v>480.7</v>
      </c>
      <c r="S124" s="11">
        <f t="shared" si="9"/>
        <v>0.70106095277719993</v>
      </c>
      <c r="T124" s="20">
        <v>47940740</v>
      </c>
      <c r="U124" s="20">
        <f t="shared" si="10"/>
        <v>76717.458793406942</v>
      </c>
      <c r="V124" s="12">
        <f t="shared" si="11"/>
        <v>5.0698438783894826</v>
      </c>
      <c r="W124" t="s">
        <v>214</v>
      </c>
      <c r="X124" t="s">
        <v>221</v>
      </c>
    </row>
    <row r="125" spans="1:24" x14ac:dyDescent="0.3">
      <c r="A125" s="1">
        <v>121</v>
      </c>
      <c r="B125" s="13">
        <v>51</v>
      </c>
      <c r="C125" s="28" t="s">
        <v>144</v>
      </c>
      <c r="D125" s="14" t="s">
        <v>34</v>
      </c>
      <c r="E125" s="15">
        <v>142.51</v>
      </c>
      <c r="F125" s="16">
        <v>151.25</v>
      </c>
      <c r="G125" s="16">
        <v>139.66</v>
      </c>
      <c r="H125" s="17">
        <v>147.57</v>
      </c>
      <c r="I125" s="8">
        <v>1618</v>
      </c>
      <c r="J125" s="8">
        <v>80</v>
      </c>
      <c r="K125" s="8">
        <v>1626</v>
      </c>
      <c r="L125" s="8">
        <v>2114.5</v>
      </c>
      <c r="M125" s="18">
        <f t="shared" si="6"/>
        <v>0.43470124314931158</v>
      </c>
      <c r="N125" s="19">
        <v>78.25</v>
      </c>
      <c r="O125" s="19">
        <v>272.55</v>
      </c>
      <c r="P125" s="19">
        <v>900.25</v>
      </c>
      <c r="Q125" s="19">
        <f t="shared" si="7"/>
        <v>350.8</v>
      </c>
      <c r="R125" s="19">
        <f t="shared" si="8"/>
        <v>1251.05</v>
      </c>
      <c r="S125" s="11">
        <f t="shared" si="9"/>
        <v>0.71959553974661283</v>
      </c>
      <c r="T125" s="20">
        <v>119285637.73999999</v>
      </c>
      <c r="U125" s="20">
        <f t="shared" si="10"/>
        <v>73361.400824108234</v>
      </c>
      <c r="V125" s="12">
        <f t="shared" si="11"/>
        <v>5.9365254081819847</v>
      </c>
      <c r="W125" t="s">
        <v>214</v>
      </c>
      <c r="X125" t="s">
        <v>221</v>
      </c>
    </row>
    <row r="126" spans="1:24" x14ac:dyDescent="0.3">
      <c r="A126" s="1">
        <v>122</v>
      </c>
      <c r="B126" s="13">
        <v>40</v>
      </c>
      <c r="C126" s="28" t="s">
        <v>145</v>
      </c>
      <c r="D126" s="14" t="s">
        <v>40</v>
      </c>
      <c r="E126" s="15">
        <v>161.59</v>
      </c>
      <c r="F126" s="16">
        <v>163.66999999999999</v>
      </c>
      <c r="G126" s="16">
        <v>160.11000000000001</v>
      </c>
      <c r="H126" s="17">
        <v>127.94</v>
      </c>
      <c r="I126" s="8">
        <v>2694</v>
      </c>
      <c r="J126" s="8">
        <v>538</v>
      </c>
      <c r="K126" s="8">
        <v>2747.8</v>
      </c>
      <c r="L126" s="8">
        <v>1481.6</v>
      </c>
      <c r="M126" s="18">
        <f t="shared" si="6"/>
        <v>0.649690263394335</v>
      </c>
      <c r="N126" s="19">
        <v>23</v>
      </c>
      <c r="O126" s="19">
        <v>383.5</v>
      </c>
      <c r="P126" s="19">
        <v>377</v>
      </c>
      <c r="Q126" s="19">
        <f t="shared" si="7"/>
        <v>406.5</v>
      </c>
      <c r="R126" s="19">
        <f t="shared" si="8"/>
        <v>783.5</v>
      </c>
      <c r="S126" s="11">
        <f t="shared" si="9"/>
        <v>0.48117421825143586</v>
      </c>
      <c r="T126" s="20">
        <v>89122227.280000001</v>
      </c>
      <c r="U126" s="20">
        <f t="shared" si="10"/>
        <v>32434.02987116966</v>
      </c>
      <c r="V126" s="12">
        <f t="shared" si="11"/>
        <v>7.0247718383311604</v>
      </c>
      <c r="W126" t="s">
        <v>214</v>
      </c>
      <c r="X126" t="s">
        <v>221</v>
      </c>
    </row>
    <row r="127" spans="1:24" x14ac:dyDescent="0.3">
      <c r="A127" s="1">
        <v>123</v>
      </c>
      <c r="B127" s="13">
        <v>265</v>
      </c>
      <c r="C127" s="28" t="s">
        <v>146</v>
      </c>
      <c r="D127" s="14" t="s">
        <v>46</v>
      </c>
      <c r="E127" s="15">
        <v>153.75</v>
      </c>
      <c r="F127" s="16">
        <v>168.61</v>
      </c>
      <c r="G127" s="16">
        <v>146.38999999999999</v>
      </c>
      <c r="H127" s="17">
        <v>142.05000000000001</v>
      </c>
      <c r="I127" s="8">
        <v>1715</v>
      </c>
      <c r="J127" s="8">
        <v>61</v>
      </c>
      <c r="K127" s="8">
        <v>1721.1</v>
      </c>
      <c r="L127" s="8">
        <v>2319.65</v>
      </c>
      <c r="M127" s="18">
        <f t="shared" si="6"/>
        <v>0.4259357792489018</v>
      </c>
      <c r="N127" s="19">
        <v>31.5</v>
      </c>
      <c r="O127" s="19">
        <v>269.7</v>
      </c>
      <c r="P127" s="19">
        <v>209.8</v>
      </c>
      <c r="Q127" s="19">
        <f t="shared" si="7"/>
        <v>301.2</v>
      </c>
      <c r="R127" s="19">
        <f t="shared" si="8"/>
        <v>511</v>
      </c>
      <c r="S127" s="11">
        <f t="shared" si="9"/>
        <v>0.41056751467710373</v>
      </c>
      <c r="T127" s="20">
        <v>56816358.670000002</v>
      </c>
      <c r="U127" s="20">
        <f t="shared" si="10"/>
        <v>33011.654563941665</v>
      </c>
      <c r="V127" s="12">
        <f t="shared" si="11"/>
        <v>6.3589173155357805</v>
      </c>
      <c r="W127" t="s">
        <v>214</v>
      </c>
      <c r="X127" t="s">
        <v>221</v>
      </c>
    </row>
    <row r="128" spans="1:24" x14ac:dyDescent="0.3">
      <c r="A128" s="1">
        <v>124</v>
      </c>
      <c r="B128" s="13">
        <v>105</v>
      </c>
      <c r="C128" s="28" t="s">
        <v>147</v>
      </c>
      <c r="D128" s="14" t="s">
        <v>46</v>
      </c>
      <c r="E128" s="15">
        <v>154.53</v>
      </c>
      <c r="F128" s="16">
        <v>160.88999999999999</v>
      </c>
      <c r="G128" s="16">
        <v>146.05000000000001</v>
      </c>
      <c r="H128" s="17">
        <v>122.58</v>
      </c>
      <c r="I128" s="8">
        <v>2961</v>
      </c>
      <c r="J128" s="8">
        <v>531</v>
      </c>
      <c r="K128" s="8">
        <v>3014.1</v>
      </c>
      <c r="L128" s="8">
        <v>2129.1999999999998</v>
      </c>
      <c r="M128" s="18">
        <f t="shared" si="6"/>
        <v>0.58602453677599986</v>
      </c>
      <c r="N128" s="19">
        <v>53.75</v>
      </c>
      <c r="O128" s="19">
        <v>442.3</v>
      </c>
      <c r="P128" s="19">
        <v>822.5</v>
      </c>
      <c r="Q128" s="19">
        <f t="shared" si="7"/>
        <v>496.05</v>
      </c>
      <c r="R128" s="19">
        <f t="shared" si="8"/>
        <v>1318.55</v>
      </c>
      <c r="S128" s="11">
        <f t="shared" si="9"/>
        <v>0.6237912858822191</v>
      </c>
      <c r="T128" s="20">
        <v>115718400</v>
      </c>
      <c r="U128" s="20">
        <f t="shared" si="10"/>
        <v>38392.355927142431</v>
      </c>
      <c r="V128" s="12">
        <f t="shared" si="11"/>
        <v>6.6945512095862538</v>
      </c>
      <c r="W128" t="s">
        <v>214</v>
      </c>
      <c r="X128" t="s">
        <v>221</v>
      </c>
    </row>
    <row r="129" spans="1:24" x14ac:dyDescent="0.3">
      <c r="A129" s="1">
        <v>125</v>
      </c>
      <c r="B129" s="13">
        <v>7</v>
      </c>
      <c r="C129" s="28" t="s">
        <v>148</v>
      </c>
      <c r="D129" s="14" t="s">
        <v>22</v>
      </c>
      <c r="E129" s="15">
        <v>154.26</v>
      </c>
      <c r="F129" s="16">
        <v>163.44</v>
      </c>
      <c r="G129" s="16">
        <v>146.41</v>
      </c>
      <c r="H129" s="17">
        <v>137.22</v>
      </c>
      <c r="I129" s="8">
        <v>6029</v>
      </c>
      <c r="J129" s="8">
        <v>786</v>
      </c>
      <c r="K129" s="8">
        <v>6107.6</v>
      </c>
      <c r="L129" s="8">
        <v>3780.9</v>
      </c>
      <c r="M129" s="18">
        <f t="shared" si="6"/>
        <v>0.61764676138949293</v>
      </c>
      <c r="N129" s="19">
        <v>148.30000000000001</v>
      </c>
      <c r="O129" s="19">
        <v>910</v>
      </c>
      <c r="P129" s="19">
        <v>977.7</v>
      </c>
      <c r="Q129" s="19">
        <f t="shared" si="7"/>
        <v>1058.3</v>
      </c>
      <c r="R129" s="19">
        <f t="shared" si="8"/>
        <v>2036</v>
      </c>
      <c r="S129" s="11">
        <f t="shared" si="9"/>
        <v>0.48020628683693517</v>
      </c>
      <c r="T129" s="20">
        <v>374107100</v>
      </c>
      <c r="U129" s="20">
        <f t="shared" si="10"/>
        <v>61252.717925207937</v>
      </c>
      <c r="V129" s="12">
        <f t="shared" si="11"/>
        <v>6.6252747252747257</v>
      </c>
      <c r="W129" t="s">
        <v>214</v>
      </c>
      <c r="X129" t="s">
        <v>221</v>
      </c>
    </row>
    <row r="130" spans="1:24" x14ac:dyDescent="0.3">
      <c r="A130" s="1">
        <v>126</v>
      </c>
      <c r="B130" s="13">
        <v>337</v>
      </c>
      <c r="C130" s="28" t="s">
        <v>200</v>
      </c>
      <c r="D130" s="14" t="s">
        <v>22</v>
      </c>
      <c r="E130" s="15">
        <v>162.34</v>
      </c>
      <c r="F130" s="16">
        <v>177.99</v>
      </c>
      <c r="G130" s="16">
        <v>153.59</v>
      </c>
      <c r="H130" s="17">
        <v>160.22999999999999</v>
      </c>
      <c r="I130" s="8">
        <v>3890</v>
      </c>
      <c r="J130" s="8">
        <v>211</v>
      </c>
      <c r="K130" s="8">
        <v>3911.1</v>
      </c>
      <c r="L130" s="8">
        <v>4434.2</v>
      </c>
      <c r="M130" s="18">
        <f t="shared" si="6"/>
        <v>0.46865900566786101</v>
      </c>
      <c r="N130" s="19">
        <v>20</v>
      </c>
      <c r="O130" s="19">
        <v>450.8</v>
      </c>
      <c r="P130" s="19">
        <v>914.5</v>
      </c>
      <c r="Q130" s="19">
        <f t="shared" si="7"/>
        <v>470.8</v>
      </c>
      <c r="R130" s="19">
        <f t="shared" si="8"/>
        <v>1385.3</v>
      </c>
      <c r="S130" s="11">
        <f t="shared" si="9"/>
        <v>0.66014581679058693</v>
      </c>
      <c r="T130" s="20">
        <v>151806700</v>
      </c>
      <c r="U130" s="20">
        <f t="shared" si="10"/>
        <v>38814.323336145841</v>
      </c>
      <c r="V130" s="12">
        <f t="shared" si="11"/>
        <v>8.629103815439219</v>
      </c>
      <c r="W130" t="s">
        <v>214</v>
      </c>
      <c r="X130" t="s">
        <v>221</v>
      </c>
    </row>
    <row r="131" spans="1:24" x14ac:dyDescent="0.3">
      <c r="A131" s="1">
        <v>127</v>
      </c>
      <c r="B131" s="13">
        <v>196</v>
      </c>
      <c r="C131" s="28" t="s">
        <v>48</v>
      </c>
      <c r="D131" s="14" t="s">
        <v>22</v>
      </c>
      <c r="E131" s="15">
        <v>155.26</v>
      </c>
      <c r="F131" s="16">
        <v>175.21</v>
      </c>
      <c r="G131" s="16">
        <v>149.59</v>
      </c>
      <c r="H131" s="17">
        <v>153.09</v>
      </c>
      <c r="I131" s="8">
        <v>3580</v>
      </c>
      <c r="J131" s="8">
        <v>219</v>
      </c>
      <c r="K131" s="8">
        <v>3601.9</v>
      </c>
      <c r="L131" s="8">
        <v>6331.8</v>
      </c>
      <c r="M131" s="18">
        <f t="shared" si="6"/>
        <v>0.36259399820811983</v>
      </c>
      <c r="N131" s="19">
        <v>40</v>
      </c>
      <c r="O131" s="19">
        <v>562.6</v>
      </c>
      <c r="P131" s="19">
        <v>906.5</v>
      </c>
      <c r="Q131" s="19">
        <f t="shared" si="7"/>
        <v>602.6</v>
      </c>
      <c r="R131" s="19">
        <f t="shared" si="8"/>
        <v>1509.1</v>
      </c>
      <c r="S131" s="11">
        <f t="shared" si="9"/>
        <v>0.60068915247498511</v>
      </c>
      <c r="T131" s="20">
        <v>153437558.56</v>
      </c>
      <c r="U131" s="20">
        <f t="shared" si="10"/>
        <v>42599.061206585415</v>
      </c>
      <c r="V131" s="12">
        <f t="shared" si="11"/>
        <v>6.3633131887664414</v>
      </c>
      <c r="W131" t="s">
        <v>214</v>
      </c>
      <c r="X131" t="s">
        <v>221</v>
      </c>
    </row>
    <row r="132" spans="1:24" x14ac:dyDescent="0.3">
      <c r="A132" s="1">
        <v>128</v>
      </c>
      <c r="B132" s="13">
        <v>315</v>
      </c>
      <c r="C132" s="28" t="s">
        <v>149</v>
      </c>
      <c r="D132" s="14" t="s">
        <v>22</v>
      </c>
      <c r="E132" s="15">
        <v>164.3</v>
      </c>
      <c r="F132" s="16">
        <v>177.06</v>
      </c>
      <c r="G132" s="16">
        <v>159.15</v>
      </c>
      <c r="H132" s="17">
        <v>170.81</v>
      </c>
      <c r="I132" s="8">
        <v>1510</v>
      </c>
      <c r="J132" s="8">
        <v>2</v>
      </c>
      <c r="K132" s="8">
        <v>1510.2</v>
      </c>
      <c r="L132" s="8">
        <v>2893.1</v>
      </c>
      <c r="M132" s="18">
        <f t="shared" ref="M132:M171" si="12">(K132/(K132+L132))</f>
        <v>0.3429700451933777</v>
      </c>
      <c r="N132" s="19">
        <v>6</v>
      </c>
      <c r="O132" s="19">
        <v>193.27</v>
      </c>
      <c r="P132" s="19">
        <v>259.22000000000003</v>
      </c>
      <c r="Q132" s="19">
        <f t="shared" ref="Q132:Q170" si="13">N132+O132</f>
        <v>199.27</v>
      </c>
      <c r="R132" s="19">
        <f t="shared" ref="R132:R170" si="14">SUM(N132:P132)</f>
        <v>458.49</v>
      </c>
      <c r="S132" s="11">
        <f t="shared" ref="S132:S171" si="15">P132/R132</f>
        <v>0.56537765272961249</v>
      </c>
      <c r="T132" s="20">
        <v>56683400</v>
      </c>
      <c r="U132" s="20">
        <f t="shared" ref="U132:U171" si="16">T132/K132</f>
        <v>37533.704145146337</v>
      </c>
      <c r="V132" s="12">
        <f t="shared" ref="V132:V170" si="17">I132/O132</f>
        <v>7.8129042272468565</v>
      </c>
      <c r="W132" t="s">
        <v>214</v>
      </c>
      <c r="X132" t="s">
        <v>221</v>
      </c>
    </row>
    <row r="133" spans="1:24" x14ac:dyDescent="0.3">
      <c r="A133" s="1">
        <v>129</v>
      </c>
      <c r="B133" s="13">
        <v>113</v>
      </c>
      <c r="C133" s="28" t="s">
        <v>150</v>
      </c>
      <c r="D133" s="14" t="s">
        <v>47</v>
      </c>
      <c r="E133" s="15">
        <v>155.06</v>
      </c>
      <c r="F133" s="16">
        <v>161.94</v>
      </c>
      <c r="G133" s="16">
        <v>148.47999999999999</v>
      </c>
      <c r="H133" s="21"/>
      <c r="I133" s="8">
        <v>130</v>
      </c>
      <c r="J133" s="8">
        <v>0</v>
      </c>
      <c r="K133" s="8">
        <v>130</v>
      </c>
      <c r="L133" s="8">
        <v>96.2</v>
      </c>
      <c r="M133" s="18">
        <f t="shared" si="12"/>
        <v>0.57471264367816099</v>
      </c>
      <c r="N133" s="19">
        <v>8</v>
      </c>
      <c r="O133" s="19">
        <v>27.7</v>
      </c>
      <c r="P133" s="19">
        <v>32</v>
      </c>
      <c r="Q133" s="19">
        <f t="shared" si="13"/>
        <v>35.700000000000003</v>
      </c>
      <c r="R133" s="19">
        <f t="shared" si="14"/>
        <v>67.7</v>
      </c>
      <c r="S133" s="11">
        <f t="shared" si="15"/>
        <v>0.47267355982274739</v>
      </c>
      <c r="T133" s="20">
        <v>7147500</v>
      </c>
      <c r="U133" s="20">
        <f t="shared" si="16"/>
        <v>54980.769230769234</v>
      </c>
      <c r="V133" s="12">
        <f t="shared" si="17"/>
        <v>4.6931407942238268</v>
      </c>
      <c r="W133" t="s">
        <v>214</v>
      </c>
      <c r="X133" t="s">
        <v>221</v>
      </c>
    </row>
    <row r="134" spans="1:24" x14ac:dyDescent="0.3">
      <c r="A134" s="1">
        <v>130</v>
      </c>
      <c r="B134" s="13">
        <v>269</v>
      </c>
      <c r="C134" s="28" t="s">
        <v>151</v>
      </c>
      <c r="D134" s="14" t="s">
        <v>38</v>
      </c>
      <c r="E134" s="15">
        <v>170.71</v>
      </c>
      <c r="F134" s="16">
        <v>166.93</v>
      </c>
      <c r="G134" s="16">
        <v>176.56</v>
      </c>
      <c r="H134" s="21"/>
      <c r="I134" s="8">
        <v>172</v>
      </c>
      <c r="J134" s="8">
        <v>0</v>
      </c>
      <c r="K134" s="8">
        <v>172</v>
      </c>
      <c r="L134" s="8">
        <v>15.2</v>
      </c>
      <c r="M134" s="18">
        <f t="shared" si="12"/>
        <v>0.91880341880341887</v>
      </c>
      <c r="N134" s="19">
        <v>15</v>
      </c>
      <c r="O134" s="19">
        <v>36.9</v>
      </c>
      <c r="P134" s="19">
        <v>77</v>
      </c>
      <c r="Q134" s="19">
        <f t="shared" si="13"/>
        <v>51.9</v>
      </c>
      <c r="R134" s="19">
        <f t="shared" si="14"/>
        <v>128.9</v>
      </c>
      <c r="S134" s="11">
        <f t="shared" si="15"/>
        <v>0.59736229635376259</v>
      </c>
      <c r="T134" s="20">
        <v>14212100</v>
      </c>
      <c r="U134" s="20">
        <f t="shared" si="16"/>
        <v>82628.488372093023</v>
      </c>
      <c r="V134" s="12">
        <f t="shared" si="17"/>
        <v>4.6612466124661251</v>
      </c>
      <c r="W134" t="s">
        <v>214</v>
      </c>
      <c r="X134" t="s">
        <v>221</v>
      </c>
    </row>
    <row r="135" spans="1:24" x14ac:dyDescent="0.3">
      <c r="A135" s="1">
        <v>131</v>
      </c>
      <c r="B135" s="13">
        <v>134</v>
      </c>
      <c r="C135" s="28" t="s">
        <v>152</v>
      </c>
      <c r="D135" s="14" t="s">
        <v>29</v>
      </c>
      <c r="E135" s="15">
        <v>137.6</v>
      </c>
      <c r="F135" s="16">
        <v>147.43</v>
      </c>
      <c r="G135" s="16">
        <v>133.5</v>
      </c>
      <c r="H135" s="17">
        <v>129.37</v>
      </c>
      <c r="I135" s="8">
        <v>1665.5</v>
      </c>
      <c r="J135" s="8">
        <v>290</v>
      </c>
      <c r="K135" s="8">
        <v>1694.5</v>
      </c>
      <c r="L135" s="8">
        <v>1617.5</v>
      </c>
      <c r="M135" s="18">
        <f t="shared" si="12"/>
        <v>0.51162439613526567</v>
      </c>
      <c r="N135" s="8">
        <v>29</v>
      </c>
      <c r="O135" s="19">
        <v>263.57</v>
      </c>
      <c r="P135" s="19">
        <v>639.12</v>
      </c>
      <c r="Q135" s="19">
        <f t="shared" si="13"/>
        <v>292.57</v>
      </c>
      <c r="R135" s="19">
        <f t="shared" si="14"/>
        <v>931.69</v>
      </c>
      <c r="S135" s="11">
        <f t="shared" si="15"/>
        <v>0.68597924202256111</v>
      </c>
      <c r="T135" s="20">
        <v>99404934</v>
      </c>
      <c r="U135" s="20">
        <f t="shared" si="16"/>
        <v>58663.283564473299</v>
      </c>
      <c r="V135" s="12">
        <f t="shared" si="17"/>
        <v>6.3190044390484505</v>
      </c>
      <c r="W135" t="s">
        <v>214</v>
      </c>
      <c r="X135" t="s">
        <v>221</v>
      </c>
    </row>
    <row r="136" spans="1:24" x14ac:dyDescent="0.3">
      <c r="A136" s="1">
        <v>132</v>
      </c>
      <c r="B136" s="13">
        <v>261</v>
      </c>
      <c r="C136" s="28" t="s">
        <v>153</v>
      </c>
      <c r="D136" s="14" t="s">
        <v>46</v>
      </c>
      <c r="E136" s="15">
        <v>148.08000000000001</v>
      </c>
      <c r="F136" s="16">
        <v>159.32</v>
      </c>
      <c r="G136" s="16">
        <v>142.44</v>
      </c>
      <c r="H136" s="17">
        <v>129.96</v>
      </c>
      <c r="I136" s="8">
        <v>1337</v>
      </c>
      <c r="J136" s="8">
        <v>171</v>
      </c>
      <c r="K136" s="8">
        <v>1354.1</v>
      </c>
      <c r="L136" s="8">
        <v>1347.1</v>
      </c>
      <c r="M136" s="18">
        <f t="shared" si="12"/>
        <v>0.50129572042055381</v>
      </c>
      <c r="N136" s="19">
        <v>4</v>
      </c>
      <c r="O136" s="19">
        <v>174</v>
      </c>
      <c r="P136" s="19">
        <v>286.5</v>
      </c>
      <c r="Q136" s="19">
        <f t="shared" si="13"/>
        <v>178</v>
      </c>
      <c r="R136" s="19">
        <f t="shared" si="14"/>
        <v>464.5</v>
      </c>
      <c r="S136" s="11">
        <f t="shared" si="15"/>
        <v>0.61679224973089342</v>
      </c>
      <c r="T136" s="20">
        <v>48486465</v>
      </c>
      <c r="U136" s="20">
        <f t="shared" si="16"/>
        <v>35807.152352115801</v>
      </c>
      <c r="V136" s="12">
        <f t="shared" si="17"/>
        <v>7.6839080459770113</v>
      </c>
      <c r="W136" t="s">
        <v>214</v>
      </c>
      <c r="X136" t="s">
        <v>221</v>
      </c>
    </row>
    <row r="137" spans="1:24" x14ac:dyDescent="0.3">
      <c r="A137" s="1">
        <v>133</v>
      </c>
      <c r="B137" s="13">
        <v>309</v>
      </c>
      <c r="C137" s="28" t="s">
        <v>154</v>
      </c>
      <c r="D137" s="14" t="s">
        <v>35</v>
      </c>
      <c r="E137" s="15">
        <v>156.75</v>
      </c>
      <c r="F137" s="16">
        <v>165.08</v>
      </c>
      <c r="G137" s="16">
        <v>149.6</v>
      </c>
      <c r="H137" s="17">
        <v>130.47999999999999</v>
      </c>
      <c r="I137" s="8">
        <v>2364</v>
      </c>
      <c r="J137" s="8">
        <v>306</v>
      </c>
      <c r="K137" s="8">
        <v>2394.6</v>
      </c>
      <c r="L137" s="8">
        <v>1201.4000000000001</v>
      </c>
      <c r="M137" s="18">
        <f t="shared" si="12"/>
        <v>0.66590656284760841</v>
      </c>
      <c r="N137" s="19">
        <v>10</v>
      </c>
      <c r="O137" s="19">
        <v>331.4</v>
      </c>
      <c r="P137" s="19">
        <v>329</v>
      </c>
      <c r="Q137" s="19">
        <f t="shared" si="13"/>
        <v>341.4</v>
      </c>
      <c r="R137" s="19">
        <f t="shared" si="14"/>
        <v>670.4</v>
      </c>
      <c r="S137" s="11">
        <f t="shared" si="15"/>
        <v>0.49075178997613367</v>
      </c>
      <c r="T137" s="20">
        <v>75923000</v>
      </c>
      <c r="U137" s="20">
        <f t="shared" si="16"/>
        <v>31705.921657061725</v>
      </c>
      <c r="V137" s="12">
        <f t="shared" si="17"/>
        <v>7.1333735666867835</v>
      </c>
      <c r="W137" t="s">
        <v>214</v>
      </c>
      <c r="X137" t="s">
        <v>221</v>
      </c>
    </row>
    <row r="138" spans="1:24" x14ac:dyDescent="0.3">
      <c r="A138" s="1">
        <v>134</v>
      </c>
      <c r="B138" s="13">
        <v>36</v>
      </c>
      <c r="C138" s="28" t="s">
        <v>201</v>
      </c>
      <c r="D138" s="14" t="s">
        <v>29</v>
      </c>
      <c r="E138" s="15">
        <v>154.91999999999999</v>
      </c>
      <c r="F138" s="16">
        <v>163.16</v>
      </c>
      <c r="G138" s="16">
        <v>148.15</v>
      </c>
      <c r="H138" s="17">
        <v>135.49</v>
      </c>
      <c r="I138" s="8">
        <v>3575</v>
      </c>
      <c r="J138" s="8">
        <v>163</v>
      </c>
      <c r="K138" s="8">
        <v>3591.3</v>
      </c>
      <c r="L138" s="8">
        <v>2209.25</v>
      </c>
      <c r="M138" s="18">
        <f t="shared" si="12"/>
        <v>0.61913094447940287</v>
      </c>
      <c r="N138" s="19">
        <v>50.5</v>
      </c>
      <c r="O138" s="19">
        <v>421.5</v>
      </c>
      <c r="P138" s="19">
        <v>675.13</v>
      </c>
      <c r="Q138" s="19">
        <f t="shared" si="13"/>
        <v>472</v>
      </c>
      <c r="R138" s="19">
        <f t="shared" si="14"/>
        <v>1147.1300000000001</v>
      </c>
      <c r="S138" s="11">
        <f t="shared" si="15"/>
        <v>0.58853835223557915</v>
      </c>
      <c r="T138" s="20">
        <v>123126298.55</v>
      </c>
      <c r="U138" s="20">
        <f t="shared" si="16"/>
        <v>34284.6040570267</v>
      </c>
      <c r="V138" s="12">
        <f t="shared" si="17"/>
        <v>8.4816132858837481</v>
      </c>
      <c r="W138" t="s">
        <v>214</v>
      </c>
      <c r="X138" t="s">
        <v>221</v>
      </c>
    </row>
    <row r="139" spans="1:24" x14ac:dyDescent="0.3">
      <c r="A139" s="1">
        <v>135</v>
      </c>
      <c r="B139" s="13">
        <v>80</v>
      </c>
      <c r="C139" s="28" t="s">
        <v>155</v>
      </c>
      <c r="D139" s="14" t="s">
        <v>29</v>
      </c>
      <c r="E139" s="15">
        <v>149.88999999999999</v>
      </c>
      <c r="F139" s="16">
        <v>156.34</v>
      </c>
      <c r="G139" s="16">
        <v>145.09</v>
      </c>
      <c r="H139" s="17">
        <v>138.5</v>
      </c>
      <c r="I139" s="8">
        <v>1474</v>
      </c>
      <c r="J139" s="8">
        <v>283</v>
      </c>
      <c r="K139" s="8">
        <v>1502.3</v>
      </c>
      <c r="L139" s="8">
        <v>1377.6</v>
      </c>
      <c r="M139" s="18">
        <f t="shared" si="12"/>
        <v>0.5216500572936561</v>
      </c>
      <c r="N139" s="19">
        <v>12.5</v>
      </c>
      <c r="O139" s="19">
        <v>203.3</v>
      </c>
      <c r="P139" s="19">
        <v>266.5</v>
      </c>
      <c r="Q139" s="19">
        <f t="shared" si="13"/>
        <v>215.8</v>
      </c>
      <c r="R139" s="19">
        <f t="shared" si="14"/>
        <v>482.3</v>
      </c>
      <c r="S139" s="11">
        <f t="shared" si="15"/>
        <v>0.55256064690026951</v>
      </c>
      <c r="T139" s="20">
        <v>50666139.999999993</v>
      </c>
      <c r="U139" s="20">
        <f t="shared" si="16"/>
        <v>33725.713905345132</v>
      </c>
      <c r="V139" s="12">
        <f t="shared" si="17"/>
        <v>7.2503689129365467</v>
      </c>
      <c r="W139" t="s">
        <v>214</v>
      </c>
      <c r="X139" t="s">
        <v>221</v>
      </c>
    </row>
    <row r="140" spans="1:24" x14ac:dyDescent="0.3">
      <c r="A140" s="1">
        <v>136</v>
      </c>
      <c r="B140" s="13">
        <v>111</v>
      </c>
      <c r="C140" s="28" t="s">
        <v>156</v>
      </c>
      <c r="D140" s="14" t="s">
        <v>29</v>
      </c>
      <c r="E140" s="15">
        <v>161.37</v>
      </c>
      <c r="F140" s="16">
        <v>169.92</v>
      </c>
      <c r="G140" s="16">
        <v>153.44999999999999</v>
      </c>
      <c r="H140" s="17">
        <v>149.66999999999999</v>
      </c>
      <c r="I140" s="8">
        <v>4426</v>
      </c>
      <c r="J140" s="8">
        <v>159</v>
      </c>
      <c r="K140" s="8">
        <v>4441.8999999999996</v>
      </c>
      <c r="L140" s="8">
        <v>2701.65</v>
      </c>
      <c r="M140" s="18">
        <f t="shared" si="12"/>
        <v>0.62180568484856968</v>
      </c>
      <c r="N140" s="19">
        <v>101.5</v>
      </c>
      <c r="O140" s="19">
        <v>677.5</v>
      </c>
      <c r="P140" s="19">
        <v>1631.6</v>
      </c>
      <c r="Q140" s="19">
        <f t="shared" si="13"/>
        <v>779</v>
      </c>
      <c r="R140" s="19">
        <f t="shared" si="14"/>
        <v>2410.6</v>
      </c>
      <c r="S140" s="11">
        <f t="shared" si="15"/>
        <v>0.67684393926823194</v>
      </c>
      <c r="T140" s="20">
        <v>225794180.75</v>
      </c>
      <c r="U140" s="20">
        <f t="shared" si="16"/>
        <v>50832.792442423292</v>
      </c>
      <c r="V140" s="12">
        <f t="shared" si="17"/>
        <v>6.5328413284132845</v>
      </c>
      <c r="W140" t="s">
        <v>214</v>
      </c>
      <c r="X140" t="s">
        <v>221</v>
      </c>
    </row>
    <row r="141" spans="1:24" x14ac:dyDescent="0.3">
      <c r="A141" s="1">
        <v>137</v>
      </c>
      <c r="B141" s="13">
        <v>59</v>
      </c>
      <c r="C141" s="28" t="s">
        <v>157</v>
      </c>
      <c r="D141" s="14" t="s">
        <v>46</v>
      </c>
      <c r="E141" s="15">
        <v>142.47999999999999</v>
      </c>
      <c r="F141" s="16">
        <v>149.05000000000001</v>
      </c>
      <c r="G141" s="16">
        <v>137.63</v>
      </c>
      <c r="H141" s="17">
        <v>130</v>
      </c>
      <c r="I141" s="8">
        <v>1641</v>
      </c>
      <c r="J141" s="8">
        <v>308</v>
      </c>
      <c r="K141" s="8">
        <v>1671.8</v>
      </c>
      <c r="L141" s="8">
        <v>961.9</v>
      </c>
      <c r="M141" s="18">
        <f t="shared" si="12"/>
        <v>0.63477237346698567</v>
      </c>
      <c r="N141" s="19">
        <v>40</v>
      </c>
      <c r="O141" s="19">
        <v>213.5</v>
      </c>
      <c r="P141" s="19">
        <v>361</v>
      </c>
      <c r="Q141" s="19">
        <f t="shared" si="13"/>
        <v>253.5</v>
      </c>
      <c r="R141" s="19">
        <f t="shared" si="14"/>
        <v>614.5</v>
      </c>
      <c r="S141" s="11">
        <f t="shared" si="15"/>
        <v>0.58746948738812044</v>
      </c>
      <c r="T141" s="20">
        <v>78518100</v>
      </c>
      <c r="U141" s="20">
        <f t="shared" si="16"/>
        <v>46966.204091398497</v>
      </c>
      <c r="V141" s="12">
        <f t="shared" si="17"/>
        <v>7.6861826697892273</v>
      </c>
      <c r="W141" t="s">
        <v>214</v>
      </c>
      <c r="X141" t="s">
        <v>221</v>
      </c>
    </row>
    <row r="142" spans="1:24" x14ac:dyDescent="0.3">
      <c r="A142" s="1">
        <v>138</v>
      </c>
      <c r="B142" s="13">
        <v>207</v>
      </c>
      <c r="C142" s="28" t="s">
        <v>202</v>
      </c>
      <c r="D142" s="14" t="s">
        <v>47</v>
      </c>
      <c r="E142" s="15">
        <v>157.29</v>
      </c>
      <c r="F142" s="16">
        <v>167.29</v>
      </c>
      <c r="G142" s="16">
        <v>149.19999999999999</v>
      </c>
      <c r="H142" s="17">
        <v>141.54</v>
      </c>
      <c r="I142" s="8">
        <v>4006</v>
      </c>
      <c r="J142" s="8">
        <v>762</v>
      </c>
      <c r="K142" s="8">
        <v>4082.2</v>
      </c>
      <c r="L142" s="8">
        <v>5506.1</v>
      </c>
      <c r="M142" s="18">
        <f t="shared" si="12"/>
        <v>0.42574804709906866</v>
      </c>
      <c r="N142" s="19">
        <v>35</v>
      </c>
      <c r="O142" s="19">
        <v>660.35</v>
      </c>
      <c r="P142" s="19">
        <v>743.75</v>
      </c>
      <c r="Q142" s="19">
        <f t="shared" si="13"/>
        <v>695.35</v>
      </c>
      <c r="R142" s="19">
        <f t="shared" si="14"/>
        <v>1439.1</v>
      </c>
      <c r="S142" s="11">
        <f t="shared" si="15"/>
        <v>0.51681606559655346</v>
      </c>
      <c r="T142" s="20">
        <v>166619189.18000001</v>
      </c>
      <c r="U142" s="20">
        <f t="shared" si="16"/>
        <v>40816.027921218956</v>
      </c>
      <c r="V142" s="12">
        <f t="shared" si="17"/>
        <v>6.0664798970243048</v>
      </c>
      <c r="W142" t="s">
        <v>214</v>
      </c>
      <c r="X142" t="s">
        <v>221</v>
      </c>
    </row>
    <row r="143" spans="1:24" x14ac:dyDescent="0.3">
      <c r="A143" s="1">
        <v>139</v>
      </c>
      <c r="B143" s="13">
        <v>200</v>
      </c>
      <c r="C143" s="28" t="s">
        <v>158</v>
      </c>
      <c r="D143" s="14" t="s">
        <v>47</v>
      </c>
      <c r="E143" s="15">
        <v>133.81</v>
      </c>
      <c r="F143" s="16">
        <v>145.6</v>
      </c>
      <c r="G143" s="16">
        <v>132.04</v>
      </c>
      <c r="H143" s="21"/>
      <c r="I143" s="8">
        <v>56</v>
      </c>
      <c r="J143" s="8">
        <v>25</v>
      </c>
      <c r="K143" s="8">
        <v>58.5</v>
      </c>
      <c r="L143" s="8">
        <v>353.8</v>
      </c>
      <c r="M143" s="18">
        <f t="shared" si="12"/>
        <v>0.14188697550327431</v>
      </c>
      <c r="N143" s="19">
        <v>1</v>
      </c>
      <c r="O143" s="19">
        <v>8</v>
      </c>
      <c r="P143" s="19">
        <v>2.5</v>
      </c>
      <c r="Q143" s="19">
        <f t="shared" si="13"/>
        <v>9</v>
      </c>
      <c r="R143" s="19">
        <f t="shared" si="14"/>
        <v>11.5</v>
      </c>
      <c r="S143" s="11">
        <f t="shared" si="15"/>
        <v>0.21739130434782608</v>
      </c>
      <c r="T143" s="20">
        <v>2011300</v>
      </c>
      <c r="U143" s="20">
        <f t="shared" si="16"/>
        <v>34381.196581196578</v>
      </c>
      <c r="V143" s="12">
        <f t="shared" si="17"/>
        <v>7</v>
      </c>
      <c r="W143" t="s">
        <v>214</v>
      </c>
      <c r="X143" t="s">
        <v>221</v>
      </c>
    </row>
    <row r="144" spans="1:24" x14ac:dyDescent="0.3">
      <c r="A144" s="1">
        <v>140</v>
      </c>
      <c r="B144" s="13">
        <v>103</v>
      </c>
      <c r="C144" s="28" t="s">
        <v>159</v>
      </c>
      <c r="D144" s="14" t="s">
        <v>47</v>
      </c>
      <c r="E144" s="15">
        <v>153.97</v>
      </c>
      <c r="F144" s="16">
        <v>164.66</v>
      </c>
      <c r="G144" s="16">
        <v>150.93</v>
      </c>
      <c r="H144" s="17">
        <v>136.08000000000001</v>
      </c>
      <c r="I144" s="8">
        <v>446</v>
      </c>
      <c r="J144" s="8">
        <v>34</v>
      </c>
      <c r="K144" s="8">
        <v>449.4</v>
      </c>
      <c r="L144" s="8">
        <v>804.6</v>
      </c>
      <c r="M144" s="18">
        <f t="shared" si="12"/>
        <v>0.35837320574162679</v>
      </c>
      <c r="N144" s="19">
        <v>5</v>
      </c>
      <c r="O144" s="19">
        <v>90.4</v>
      </c>
      <c r="P144" s="19">
        <v>141</v>
      </c>
      <c r="Q144" s="19">
        <f t="shared" si="13"/>
        <v>95.4</v>
      </c>
      <c r="R144" s="19">
        <f t="shared" si="14"/>
        <v>236.4</v>
      </c>
      <c r="S144" s="11">
        <f t="shared" si="15"/>
        <v>0.59644670050761417</v>
      </c>
      <c r="T144" s="20">
        <v>24033700</v>
      </c>
      <c r="U144" s="20">
        <f t="shared" si="16"/>
        <v>53479.528259902094</v>
      </c>
      <c r="V144" s="12">
        <f t="shared" si="17"/>
        <v>4.9336283185840708</v>
      </c>
      <c r="W144" t="s">
        <v>214</v>
      </c>
      <c r="X144" t="s">
        <v>221</v>
      </c>
    </row>
    <row r="145" spans="1:24" x14ac:dyDescent="0.3">
      <c r="A145" s="1">
        <v>141</v>
      </c>
      <c r="B145" s="13">
        <v>919</v>
      </c>
      <c r="C145" s="28" t="s">
        <v>203</v>
      </c>
      <c r="D145" s="14" t="s">
        <v>29</v>
      </c>
      <c r="E145" s="15">
        <v>137.37</v>
      </c>
      <c r="F145" s="16">
        <v>142.80000000000001</v>
      </c>
      <c r="G145" s="16">
        <v>131.53</v>
      </c>
      <c r="H145" s="17">
        <v>123.79</v>
      </c>
      <c r="I145" s="8">
        <v>2024</v>
      </c>
      <c r="J145" s="8">
        <v>277</v>
      </c>
      <c r="K145" s="8">
        <v>2051.6999999999998</v>
      </c>
      <c r="L145" s="8">
        <v>817.9</v>
      </c>
      <c r="M145" s="18">
        <f t="shared" si="12"/>
        <v>0.71497769724003346</v>
      </c>
      <c r="N145" s="19">
        <v>4</v>
      </c>
      <c r="O145" s="19">
        <v>295.7</v>
      </c>
      <c r="P145" s="19">
        <v>406.2</v>
      </c>
      <c r="Q145" s="19">
        <f t="shared" si="13"/>
        <v>299.7</v>
      </c>
      <c r="R145" s="19">
        <f t="shared" si="14"/>
        <v>705.9</v>
      </c>
      <c r="S145" s="11">
        <f t="shared" si="15"/>
        <v>0.57543561410964728</v>
      </c>
      <c r="T145" s="20">
        <v>76851769.579999998</v>
      </c>
      <c r="U145" s="20">
        <f t="shared" si="16"/>
        <v>37457.605683092072</v>
      </c>
      <c r="V145" s="12">
        <f t="shared" si="17"/>
        <v>6.8447751099086913</v>
      </c>
      <c r="W145" t="s">
        <v>214</v>
      </c>
      <c r="X145" t="s">
        <v>221</v>
      </c>
    </row>
    <row r="146" spans="1:24" x14ac:dyDescent="0.3">
      <c r="A146" s="1">
        <v>142</v>
      </c>
      <c r="B146" s="13">
        <v>1168</v>
      </c>
      <c r="C146" s="28" t="s">
        <v>160</v>
      </c>
      <c r="D146" s="14" t="s">
        <v>36</v>
      </c>
      <c r="E146" s="15">
        <v>146.52000000000001</v>
      </c>
      <c r="F146" s="16">
        <v>162.97</v>
      </c>
      <c r="G146" s="16">
        <v>130.08000000000001</v>
      </c>
      <c r="H146" s="21"/>
      <c r="I146" s="8">
        <v>644</v>
      </c>
      <c r="J146" s="8">
        <v>1</v>
      </c>
      <c r="K146" s="8">
        <v>644.1</v>
      </c>
      <c r="L146" s="8">
        <v>430.5</v>
      </c>
      <c r="M146" s="18">
        <f t="shared" si="12"/>
        <v>0.59938581797878288</v>
      </c>
      <c r="N146" s="19">
        <v>21</v>
      </c>
      <c r="O146" s="19">
        <v>106.8</v>
      </c>
      <c r="P146" s="19">
        <v>758.25</v>
      </c>
      <c r="Q146" s="19">
        <f t="shared" si="13"/>
        <v>127.8</v>
      </c>
      <c r="R146" s="19">
        <f t="shared" si="14"/>
        <v>886.05</v>
      </c>
      <c r="S146" s="11">
        <f t="shared" si="15"/>
        <v>0.85576434738445917</v>
      </c>
      <c r="T146" s="20">
        <v>91832980</v>
      </c>
      <c r="U146" s="20">
        <f t="shared" si="16"/>
        <v>142575.6559540444</v>
      </c>
      <c r="V146" s="12">
        <f t="shared" si="17"/>
        <v>6.0299625468164795</v>
      </c>
      <c r="W146" t="s">
        <v>214</v>
      </c>
      <c r="X146" t="s">
        <v>221</v>
      </c>
    </row>
    <row r="147" spans="1:24" x14ac:dyDescent="0.3">
      <c r="A147" s="1">
        <v>143</v>
      </c>
      <c r="B147" s="13">
        <v>17</v>
      </c>
      <c r="C147" s="28" t="s">
        <v>204</v>
      </c>
      <c r="D147" s="14" t="s">
        <v>27</v>
      </c>
      <c r="E147" s="15">
        <v>158.38999999999999</v>
      </c>
      <c r="F147" s="16">
        <v>156.97999999999999</v>
      </c>
      <c r="G147" s="16">
        <v>159.52000000000001</v>
      </c>
      <c r="H147" s="17">
        <v>127.26</v>
      </c>
      <c r="I147" s="8">
        <v>1197</v>
      </c>
      <c r="J147" s="8">
        <v>289</v>
      </c>
      <c r="K147" s="8">
        <v>1225.9000000000001</v>
      </c>
      <c r="L147" s="8">
        <v>551.20000000000005</v>
      </c>
      <c r="M147" s="18">
        <f t="shared" si="12"/>
        <v>0.68983174835406003</v>
      </c>
      <c r="N147" s="19">
        <v>24.5</v>
      </c>
      <c r="O147" s="19">
        <v>199.4</v>
      </c>
      <c r="P147" s="19">
        <v>294.5</v>
      </c>
      <c r="Q147" s="19">
        <f t="shared" si="13"/>
        <v>223.9</v>
      </c>
      <c r="R147" s="19">
        <f t="shared" si="14"/>
        <v>518.4</v>
      </c>
      <c r="S147" s="11">
        <f t="shared" si="15"/>
        <v>0.56809413580246915</v>
      </c>
      <c r="T147" s="20">
        <v>57117480</v>
      </c>
      <c r="U147" s="20">
        <f t="shared" si="16"/>
        <v>46592.283220491066</v>
      </c>
      <c r="V147" s="12">
        <f t="shared" si="17"/>
        <v>6.0030090270812435</v>
      </c>
      <c r="W147" t="s">
        <v>214</v>
      </c>
      <c r="X147" t="s">
        <v>221</v>
      </c>
    </row>
    <row r="148" spans="1:24" x14ac:dyDescent="0.3">
      <c r="A148" s="1">
        <v>144</v>
      </c>
      <c r="B148" s="13">
        <v>1332</v>
      </c>
      <c r="C148" s="28" t="s">
        <v>205</v>
      </c>
      <c r="D148" s="14" t="s">
        <v>27</v>
      </c>
      <c r="E148" s="15">
        <v>150.16999999999999</v>
      </c>
      <c r="F148" s="16">
        <v>150.82</v>
      </c>
      <c r="G148" s="16">
        <v>146</v>
      </c>
      <c r="H148" s="17">
        <v>128</v>
      </c>
      <c r="I148" s="8">
        <v>508</v>
      </c>
      <c r="J148" s="8">
        <v>48</v>
      </c>
      <c r="K148" s="8">
        <v>512.79999999999995</v>
      </c>
      <c r="L148" s="8">
        <v>89.6</v>
      </c>
      <c r="M148" s="18">
        <f t="shared" si="12"/>
        <v>0.85126162018592288</v>
      </c>
      <c r="N148" s="19">
        <v>9</v>
      </c>
      <c r="O148" s="19">
        <v>49.3</v>
      </c>
      <c r="P148" s="19">
        <v>76.7</v>
      </c>
      <c r="Q148" s="19">
        <f t="shared" si="13"/>
        <v>58.3</v>
      </c>
      <c r="R148" s="19">
        <f t="shared" si="14"/>
        <v>135</v>
      </c>
      <c r="S148" s="11">
        <f t="shared" si="15"/>
        <v>0.56814814814814818</v>
      </c>
      <c r="T148" s="20">
        <v>14530220.390000001</v>
      </c>
      <c r="U148" s="20">
        <f t="shared" si="16"/>
        <v>28335.063163026523</v>
      </c>
      <c r="V148" s="12">
        <f t="shared" si="17"/>
        <v>10.304259634888439</v>
      </c>
      <c r="W148" t="s">
        <v>214</v>
      </c>
      <c r="X148" t="s">
        <v>221</v>
      </c>
    </row>
    <row r="149" spans="1:24" x14ac:dyDescent="0.3">
      <c r="A149" s="1">
        <v>145</v>
      </c>
      <c r="B149" s="13">
        <v>82</v>
      </c>
      <c r="C149" s="28" t="s">
        <v>161</v>
      </c>
      <c r="D149" s="14" t="s">
        <v>22</v>
      </c>
      <c r="E149" s="15">
        <v>154.18</v>
      </c>
      <c r="F149" s="16">
        <v>164.02</v>
      </c>
      <c r="G149" s="16">
        <v>151.38999999999999</v>
      </c>
      <c r="H149" s="17">
        <v>130.19999999999999</v>
      </c>
      <c r="I149" s="8">
        <v>970</v>
      </c>
      <c r="J149" s="8">
        <v>90</v>
      </c>
      <c r="K149" s="8">
        <v>979</v>
      </c>
      <c r="L149" s="8">
        <v>2093.3000000000002</v>
      </c>
      <c r="M149" s="18">
        <f t="shared" si="12"/>
        <v>0.31865377730039385</v>
      </c>
      <c r="N149" s="19">
        <v>24</v>
      </c>
      <c r="O149" s="19">
        <v>126.01</v>
      </c>
      <c r="P149" s="19">
        <v>93.92</v>
      </c>
      <c r="Q149" s="19">
        <f t="shared" si="13"/>
        <v>150.01</v>
      </c>
      <c r="R149" s="19">
        <f t="shared" si="14"/>
        <v>243.93</v>
      </c>
      <c r="S149" s="11">
        <f t="shared" si="15"/>
        <v>0.38502849178042881</v>
      </c>
      <c r="T149" s="20">
        <v>42767700</v>
      </c>
      <c r="U149" s="20">
        <f t="shared" si="16"/>
        <v>43685.086823289072</v>
      </c>
      <c r="V149" s="12">
        <f t="shared" si="17"/>
        <v>7.6978017617649392</v>
      </c>
      <c r="W149" t="s">
        <v>214</v>
      </c>
      <c r="X149" t="s">
        <v>221</v>
      </c>
    </row>
    <row r="150" spans="1:24" x14ac:dyDescent="0.3">
      <c r="A150" s="1">
        <v>146</v>
      </c>
      <c r="B150" s="13">
        <v>1486</v>
      </c>
      <c r="C150" s="28" t="s">
        <v>162</v>
      </c>
      <c r="D150" s="14" t="s">
        <v>29</v>
      </c>
      <c r="E150" s="15">
        <v>150.58000000000001</v>
      </c>
      <c r="F150" s="16">
        <v>169.19</v>
      </c>
      <c r="G150" s="16">
        <v>147.54</v>
      </c>
      <c r="H150" s="17">
        <v>141.37</v>
      </c>
      <c r="I150" s="8">
        <v>1031</v>
      </c>
      <c r="J150" s="8">
        <v>107</v>
      </c>
      <c r="K150" s="8">
        <v>1041.7</v>
      </c>
      <c r="L150" s="8">
        <v>2049.1999999999998</v>
      </c>
      <c r="M150" s="18">
        <f t="shared" si="12"/>
        <v>0.33702157947523381</v>
      </c>
      <c r="N150" s="19">
        <v>28</v>
      </c>
      <c r="O150" s="19">
        <v>136.19999999999999</v>
      </c>
      <c r="P150" s="19">
        <v>350.7</v>
      </c>
      <c r="Q150" s="19">
        <f t="shared" si="13"/>
        <v>164.2</v>
      </c>
      <c r="R150" s="19">
        <f t="shared" si="14"/>
        <v>514.9</v>
      </c>
      <c r="S150" s="11">
        <f t="shared" si="15"/>
        <v>0.68110312682074192</v>
      </c>
      <c r="T150" s="20">
        <v>52893500</v>
      </c>
      <c r="U150" s="20">
        <f t="shared" si="16"/>
        <v>50776.135163674757</v>
      </c>
      <c r="V150" s="12">
        <f t="shared" si="17"/>
        <v>7.5697503671071962</v>
      </c>
      <c r="W150" t="s">
        <v>214</v>
      </c>
      <c r="X150" t="s">
        <v>221</v>
      </c>
    </row>
    <row r="151" spans="1:24" x14ac:dyDescent="0.3">
      <c r="A151" s="1">
        <v>147</v>
      </c>
      <c r="B151" s="13">
        <v>1141</v>
      </c>
      <c r="C151" s="28" t="s">
        <v>206</v>
      </c>
      <c r="D151" s="14" t="s">
        <v>22</v>
      </c>
      <c r="E151" s="15">
        <v>152.97</v>
      </c>
      <c r="F151" s="16">
        <v>156.01</v>
      </c>
      <c r="G151" s="16">
        <v>143.62</v>
      </c>
      <c r="H151" s="17">
        <v>159.08000000000001</v>
      </c>
      <c r="I151" s="8">
        <v>900</v>
      </c>
      <c r="J151" s="8">
        <v>65</v>
      </c>
      <c r="K151" s="8">
        <v>906.5</v>
      </c>
      <c r="L151" s="8">
        <v>749.9</v>
      </c>
      <c r="M151" s="18">
        <f t="shared" si="12"/>
        <v>0.54727119053368745</v>
      </c>
      <c r="N151" s="19">
        <v>5</v>
      </c>
      <c r="O151" s="19">
        <v>117</v>
      </c>
      <c r="P151" s="19">
        <v>49</v>
      </c>
      <c r="Q151" s="19">
        <f t="shared" si="13"/>
        <v>122</v>
      </c>
      <c r="R151" s="19">
        <f t="shared" si="14"/>
        <v>171</v>
      </c>
      <c r="S151" s="11">
        <f t="shared" si="15"/>
        <v>0.28654970760233917</v>
      </c>
      <c r="T151" s="20">
        <v>29596793.229999997</v>
      </c>
      <c r="U151" s="20">
        <f t="shared" si="16"/>
        <v>32649.523695532262</v>
      </c>
      <c r="V151" s="12">
        <f t="shared" si="17"/>
        <v>7.6923076923076925</v>
      </c>
      <c r="W151" t="s">
        <v>214</v>
      </c>
      <c r="X151" t="s">
        <v>221</v>
      </c>
    </row>
    <row r="152" spans="1:24" x14ac:dyDescent="0.3">
      <c r="A152" s="1">
        <v>148</v>
      </c>
      <c r="B152" s="13">
        <v>3516</v>
      </c>
      <c r="C152" s="28" t="s">
        <v>124</v>
      </c>
      <c r="D152" s="14" t="s">
        <v>33</v>
      </c>
      <c r="E152" s="15">
        <v>139.13999999999999</v>
      </c>
      <c r="F152" s="16">
        <v>171.79</v>
      </c>
      <c r="G152" s="16">
        <v>135.24</v>
      </c>
      <c r="H152" s="17">
        <v>105</v>
      </c>
      <c r="I152" s="8">
        <v>95</v>
      </c>
      <c r="J152" s="8">
        <v>33</v>
      </c>
      <c r="K152" s="8">
        <v>98.3</v>
      </c>
      <c r="L152" s="8">
        <v>471.7</v>
      </c>
      <c r="M152" s="18">
        <f t="shared" si="12"/>
        <v>0.1724561403508772</v>
      </c>
      <c r="N152" s="19">
        <v>4</v>
      </c>
      <c r="O152" s="19">
        <v>13.7</v>
      </c>
      <c r="P152" s="19">
        <v>34.5</v>
      </c>
      <c r="Q152" s="19">
        <f t="shared" si="13"/>
        <v>17.7</v>
      </c>
      <c r="R152" s="19">
        <f t="shared" si="14"/>
        <v>52.2</v>
      </c>
      <c r="S152" s="11">
        <f t="shared" si="15"/>
        <v>0.66091954022988497</v>
      </c>
      <c r="T152" s="20">
        <v>9842772.9299999997</v>
      </c>
      <c r="U152" s="20">
        <f t="shared" si="16"/>
        <v>100129.93825025433</v>
      </c>
      <c r="V152" s="12">
        <f t="shared" si="17"/>
        <v>6.9343065693430663</v>
      </c>
      <c r="W152" t="s">
        <v>214</v>
      </c>
      <c r="X152" t="s">
        <v>221</v>
      </c>
    </row>
    <row r="153" spans="1:24" x14ac:dyDescent="0.3">
      <c r="A153" s="47">
        <v>149</v>
      </c>
      <c r="B153" s="13">
        <v>3510</v>
      </c>
      <c r="C153" s="28" t="s">
        <v>163</v>
      </c>
      <c r="D153" s="14" t="s">
        <v>34</v>
      </c>
      <c r="E153" s="15">
        <v>143.57</v>
      </c>
      <c r="F153" s="16">
        <v>178.17</v>
      </c>
      <c r="G153" s="16">
        <v>140.43</v>
      </c>
      <c r="H153" s="21"/>
      <c r="I153" s="8">
        <v>138</v>
      </c>
      <c r="J153" s="8">
        <v>2</v>
      </c>
      <c r="K153" s="8">
        <v>138.19999999999999</v>
      </c>
      <c r="L153" s="8">
        <v>120.5</v>
      </c>
      <c r="M153" s="18">
        <f t="shared" si="12"/>
        <v>0.53420950908388087</v>
      </c>
      <c r="N153" s="19">
        <v>0</v>
      </c>
      <c r="O153" s="19">
        <v>11</v>
      </c>
      <c r="P153" s="19">
        <v>56</v>
      </c>
      <c r="Q153" s="19">
        <f t="shared" si="13"/>
        <v>11</v>
      </c>
      <c r="R153" s="19">
        <f t="shared" si="14"/>
        <v>67</v>
      </c>
      <c r="S153" s="11">
        <f t="shared" si="15"/>
        <v>0.83582089552238803</v>
      </c>
      <c r="T153" s="20">
        <v>9014479.9900000002</v>
      </c>
      <c r="U153" s="20">
        <f t="shared" si="16"/>
        <v>65227.785745296678</v>
      </c>
      <c r="V153" s="12">
        <f t="shared" si="17"/>
        <v>12.545454545454545</v>
      </c>
      <c r="W153" t="s">
        <v>214</v>
      </c>
      <c r="X153" t="s">
        <v>221</v>
      </c>
    </row>
    <row r="154" spans="1:24" x14ac:dyDescent="0.3">
      <c r="A154" s="47">
        <v>150</v>
      </c>
      <c r="B154" s="13">
        <v>3781</v>
      </c>
      <c r="C154" s="28" t="s">
        <v>164</v>
      </c>
      <c r="D154" s="14" t="s">
        <v>29</v>
      </c>
      <c r="E154" s="15">
        <v>148.88999999999999</v>
      </c>
      <c r="F154" s="16">
        <v>154.61000000000001</v>
      </c>
      <c r="G154" s="16">
        <v>141.06</v>
      </c>
      <c r="H154" s="17">
        <v>127.76</v>
      </c>
      <c r="I154" s="8">
        <v>1641</v>
      </c>
      <c r="J154" s="8">
        <v>206</v>
      </c>
      <c r="K154" s="8">
        <v>1661.6</v>
      </c>
      <c r="L154" s="8">
        <v>936.8</v>
      </c>
      <c r="M154" s="18">
        <f t="shared" si="12"/>
        <v>0.63947044334975378</v>
      </c>
      <c r="N154" s="19">
        <v>8</v>
      </c>
      <c r="O154" s="19">
        <v>235.67</v>
      </c>
      <c r="P154" s="19">
        <v>321</v>
      </c>
      <c r="Q154" s="19">
        <f t="shared" si="13"/>
        <v>243.67</v>
      </c>
      <c r="R154" s="19">
        <f t="shared" si="14"/>
        <v>564.66999999999996</v>
      </c>
      <c r="S154" s="11">
        <f t="shared" si="15"/>
        <v>0.56847362176138283</v>
      </c>
      <c r="T154" s="20">
        <v>60455060.000000007</v>
      </c>
      <c r="U154" s="20">
        <f t="shared" si="16"/>
        <v>36383.642272508434</v>
      </c>
      <c r="V154" s="12">
        <f t="shared" si="17"/>
        <v>6.9631264055671069</v>
      </c>
      <c r="W154" t="s">
        <v>214</v>
      </c>
      <c r="X154" t="s">
        <v>221</v>
      </c>
    </row>
    <row r="155" spans="1:24" x14ac:dyDescent="0.3">
      <c r="A155" s="47">
        <v>151</v>
      </c>
      <c r="B155" s="2">
        <v>3802</v>
      </c>
      <c r="C155" s="28" t="s">
        <v>207</v>
      </c>
      <c r="D155" s="3" t="s">
        <v>29</v>
      </c>
      <c r="E155" s="4">
        <v>150.53</v>
      </c>
      <c r="F155" s="5">
        <v>162.47</v>
      </c>
      <c r="G155" s="5">
        <v>146.88999999999999</v>
      </c>
      <c r="H155" s="6">
        <v>142.52000000000001</v>
      </c>
      <c r="I155" s="7">
        <v>220</v>
      </c>
      <c r="J155" s="7">
        <v>62</v>
      </c>
      <c r="K155" s="8">
        <v>226.2</v>
      </c>
      <c r="L155" s="7">
        <v>541.4</v>
      </c>
      <c r="M155" s="18">
        <f t="shared" si="12"/>
        <v>0.29468473163105785</v>
      </c>
      <c r="N155" s="10">
        <v>2</v>
      </c>
      <c r="O155" s="10">
        <v>30.9</v>
      </c>
      <c r="P155" s="10">
        <v>56</v>
      </c>
      <c r="Q155" s="19">
        <f t="shared" si="13"/>
        <v>32.9</v>
      </c>
      <c r="R155" s="19">
        <f t="shared" si="14"/>
        <v>88.9</v>
      </c>
      <c r="S155" s="11">
        <f t="shared" si="15"/>
        <v>0.62992125984251968</v>
      </c>
      <c r="T155" s="12">
        <v>11119369.59</v>
      </c>
      <c r="U155" s="20">
        <f t="shared" si="16"/>
        <v>49157.248408488063</v>
      </c>
      <c r="V155" s="12">
        <f t="shared" si="17"/>
        <v>7.1197411003236253</v>
      </c>
      <c r="W155" t="s">
        <v>214</v>
      </c>
      <c r="X155" t="s">
        <v>221</v>
      </c>
    </row>
    <row r="156" spans="1:24" x14ac:dyDescent="0.3">
      <c r="A156" s="47">
        <v>152</v>
      </c>
      <c r="B156" s="13">
        <v>85</v>
      </c>
      <c r="C156" s="28" t="s">
        <v>208</v>
      </c>
      <c r="D156" s="14" t="s">
        <v>43</v>
      </c>
      <c r="E156" s="4">
        <v>170.42</v>
      </c>
      <c r="F156" s="5">
        <v>182.45</v>
      </c>
      <c r="G156" s="5">
        <v>156.12</v>
      </c>
      <c r="H156" s="6"/>
      <c r="I156" s="7">
        <v>1122</v>
      </c>
      <c r="J156" s="7">
        <v>0</v>
      </c>
      <c r="K156" s="8">
        <v>1122</v>
      </c>
      <c r="L156" s="7">
        <v>4176</v>
      </c>
      <c r="M156" s="18">
        <f t="shared" si="12"/>
        <v>0.21177802944507362</v>
      </c>
      <c r="N156" s="19">
        <v>0</v>
      </c>
      <c r="O156" s="19">
        <v>182</v>
      </c>
      <c r="P156" s="19">
        <v>76.5</v>
      </c>
      <c r="Q156" s="19">
        <f t="shared" si="13"/>
        <v>182</v>
      </c>
      <c r="R156" s="19">
        <f t="shared" si="14"/>
        <v>258.5</v>
      </c>
      <c r="S156" s="11">
        <f t="shared" si="15"/>
        <v>0.29593810444874274</v>
      </c>
      <c r="T156" s="12">
        <v>35541310</v>
      </c>
      <c r="U156" s="20">
        <f t="shared" si="16"/>
        <v>31676.746880570408</v>
      </c>
      <c r="V156" s="12">
        <f t="shared" si="17"/>
        <v>6.1648351648351651</v>
      </c>
      <c r="W156" t="s">
        <v>219</v>
      </c>
      <c r="X156" t="s">
        <v>220</v>
      </c>
    </row>
    <row r="157" spans="1:24" x14ac:dyDescent="0.3">
      <c r="A157" s="47">
        <v>153</v>
      </c>
      <c r="B157" s="2">
        <v>20</v>
      </c>
      <c r="C157" s="28" t="s">
        <v>165</v>
      </c>
      <c r="D157" s="3" t="s">
        <v>31</v>
      </c>
      <c r="E157" s="4">
        <v>159.17099999999999</v>
      </c>
      <c r="F157" s="5">
        <v>182.767</v>
      </c>
      <c r="G157" s="5">
        <v>135.57499999999999</v>
      </c>
      <c r="H157" s="6"/>
      <c r="I157" s="7">
        <v>2610</v>
      </c>
      <c r="J157" s="7"/>
      <c r="K157" s="8">
        <v>2610</v>
      </c>
      <c r="L157" s="7">
        <v>5167</v>
      </c>
      <c r="M157" s="18">
        <f t="shared" si="12"/>
        <v>0.33560498907033559</v>
      </c>
      <c r="N157" s="19">
        <v>0</v>
      </c>
      <c r="O157" s="19">
        <v>387.25</v>
      </c>
      <c r="P157" s="19">
        <v>305.85000000000002</v>
      </c>
      <c r="Q157" s="19">
        <f t="shared" si="13"/>
        <v>387.25</v>
      </c>
      <c r="R157" s="19">
        <f t="shared" si="14"/>
        <v>693.1</v>
      </c>
      <c r="S157" s="11">
        <f t="shared" si="15"/>
        <v>0.44127831481748669</v>
      </c>
      <c r="T157" s="12">
        <v>82019700</v>
      </c>
      <c r="U157" s="20">
        <f t="shared" si="16"/>
        <v>31425.172413793105</v>
      </c>
      <c r="V157" s="12">
        <f t="shared" si="17"/>
        <v>6.7398321497740481</v>
      </c>
      <c r="W157" t="s">
        <v>219</v>
      </c>
      <c r="X157" t="s">
        <v>220</v>
      </c>
    </row>
    <row r="158" spans="1:24" x14ac:dyDescent="0.3">
      <c r="A158" s="47">
        <v>154</v>
      </c>
      <c r="B158" s="13">
        <v>210</v>
      </c>
      <c r="C158" s="28" t="s">
        <v>209</v>
      </c>
      <c r="D158" s="14" t="s">
        <v>29</v>
      </c>
      <c r="E158" s="4">
        <v>179.946</v>
      </c>
      <c r="F158" s="5">
        <v>183.887</v>
      </c>
      <c r="G158" s="5">
        <v>163.68600000000001</v>
      </c>
      <c r="H158" s="6"/>
      <c r="I158" s="7">
        <v>2342</v>
      </c>
      <c r="J158" s="7"/>
      <c r="K158" s="8">
        <v>2342</v>
      </c>
      <c r="L158" s="7">
        <v>2636</v>
      </c>
      <c r="M158" s="18">
        <f t="shared" si="12"/>
        <v>0.47047006830052229</v>
      </c>
      <c r="N158" s="19">
        <v>0</v>
      </c>
      <c r="O158" s="19">
        <v>436</v>
      </c>
      <c r="P158" s="19">
        <v>569</v>
      </c>
      <c r="Q158" s="19">
        <f t="shared" si="13"/>
        <v>436</v>
      </c>
      <c r="R158" s="19">
        <f t="shared" si="14"/>
        <v>1005</v>
      </c>
      <c r="S158" s="11">
        <f t="shared" si="15"/>
        <v>0.56616915422885572</v>
      </c>
      <c r="T158" s="12">
        <v>84533400</v>
      </c>
      <c r="U158" s="20">
        <f t="shared" si="16"/>
        <v>36094.534585824083</v>
      </c>
      <c r="V158" s="12">
        <f t="shared" si="17"/>
        <v>5.3715596330275233</v>
      </c>
      <c r="W158" t="s">
        <v>219</v>
      </c>
      <c r="X158" t="s">
        <v>220</v>
      </c>
    </row>
    <row r="159" spans="1:24" x14ac:dyDescent="0.3">
      <c r="A159" s="47">
        <v>155</v>
      </c>
      <c r="B159" s="2">
        <v>4</v>
      </c>
      <c r="C159" s="28" t="s">
        <v>166</v>
      </c>
      <c r="D159" s="3" t="s">
        <v>27</v>
      </c>
      <c r="E159" s="4">
        <v>174.2</v>
      </c>
      <c r="F159" s="5">
        <v>180.1</v>
      </c>
      <c r="G159" s="5">
        <v>168.3</v>
      </c>
      <c r="H159" s="6"/>
      <c r="I159" s="7">
        <v>1398</v>
      </c>
      <c r="J159" s="7"/>
      <c r="K159" s="8">
        <v>1398</v>
      </c>
      <c r="L159" s="7">
        <v>1347</v>
      </c>
      <c r="M159" s="18">
        <f t="shared" si="12"/>
        <v>0.50928961748633883</v>
      </c>
      <c r="N159" s="19">
        <v>0</v>
      </c>
      <c r="O159" s="19">
        <v>268.5</v>
      </c>
      <c r="P159" s="19">
        <v>206.75</v>
      </c>
      <c r="Q159" s="19">
        <f t="shared" si="13"/>
        <v>268.5</v>
      </c>
      <c r="R159" s="19">
        <f t="shared" si="14"/>
        <v>475.25</v>
      </c>
      <c r="S159" s="11">
        <f t="shared" si="15"/>
        <v>0.43503419253024722</v>
      </c>
      <c r="T159" s="12">
        <v>66472510</v>
      </c>
      <c r="U159" s="20">
        <f t="shared" si="16"/>
        <v>47548.2904148784</v>
      </c>
      <c r="V159" s="12">
        <f t="shared" si="17"/>
        <v>5.2067039106145252</v>
      </c>
      <c r="W159" t="s">
        <v>219</v>
      </c>
      <c r="X159" t="s">
        <v>220</v>
      </c>
    </row>
    <row r="160" spans="1:24" x14ac:dyDescent="0.3">
      <c r="A160" s="47">
        <v>156</v>
      </c>
      <c r="B160" s="13">
        <v>99</v>
      </c>
      <c r="C160" s="28" t="s">
        <v>167</v>
      </c>
      <c r="D160" s="14" t="s">
        <v>25</v>
      </c>
      <c r="E160" s="4">
        <v>173.96</v>
      </c>
      <c r="F160" s="5">
        <v>180.41</v>
      </c>
      <c r="G160" s="5">
        <v>170.19</v>
      </c>
      <c r="H160" s="6"/>
      <c r="I160" s="7">
        <v>1961</v>
      </c>
      <c r="J160" s="7"/>
      <c r="K160" s="8">
        <v>1961</v>
      </c>
      <c r="L160" s="7">
        <v>4982</v>
      </c>
      <c r="M160" s="18">
        <f t="shared" si="12"/>
        <v>0.28244274809160308</v>
      </c>
      <c r="N160" s="19">
        <v>0</v>
      </c>
      <c r="O160" s="19">
        <v>265</v>
      </c>
      <c r="P160" s="19">
        <v>168.75</v>
      </c>
      <c r="Q160" s="19">
        <f t="shared" si="13"/>
        <v>265</v>
      </c>
      <c r="R160" s="19">
        <f t="shared" si="14"/>
        <v>433.75</v>
      </c>
      <c r="S160" s="11">
        <f t="shared" si="15"/>
        <v>0.38904899135446686</v>
      </c>
      <c r="T160" s="12">
        <v>63223600</v>
      </c>
      <c r="U160" s="20">
        <f t="shared" si="16"/>
        <v>32240.489546149922</v>
      </c>
      <c r="V160" s="12">
        <f t="shared" si="17"/>
        <v>7.4</v>
      </c>
      <c r="W160" t="s">
        <v>219</v>
      </c>
      <c r="X160" t="s">
        <v>220</v>
      </c>
    </row>
    <row r="161" spans="1:24" x14ac:dyDescent="0.3">
      <c r="A161" s="47">
        <v>157</v>
      </c>
      <c r="B161" s="2">
        <v>285</v>
      </c>
      <c r="C161" s="28" t="s">
        <v>168</v>
      </c>
      <c r="D161" s="3" t="s">
        <v>38</v>
      </c>
      <c r="E161" s="4">
        <v>172.81100000000001</v>
      </c>
      <c r="F161" s="5">
        <v>184.57400000000001</v>
      </c>
      <c r="G161" s="5">
        <v>161.04900000000001</v>
      </c>
      <c r="H161" s="6"/>
      <c r="I161" s="7">
        <v>1324</v>
      </c>
      <c r="J161" s="7"/>
      <c r="K161" s="8">
        <v>1324</v>
      </c>
      <c r="L161" s="7">
        <v>4550</v>
      </c>
      <c r="M161" s="18">
        <f t="shared" si="12"/>
        <v>0.2254000680966973</v>
      </c>
      <c r="N161" s="19">
        <v>0</v>
      </c>
      <c r="O161" s="19">
        <v>230</v>
      </c>
      <c r="P161" s="19">
        <v>166</v>
      </c>
      <c r="Q161" s="19">
        <f t="shared" si="13"/>
        <v>230</v>
      </c>
      <c r="R161" s="19">
        <f t="shared" si="14"/>
        <v>396</v>
      </c>
      <c r="S161" s="11">
        <f t="shared" si="15"/>
        <v>0.41919191919191917</v>
      </c>
      <c r="T161" s="12">
        <v>41202310</v>
      </c>
      <c r="U161" s="20">
        <f t="shared" si="16"/>
        <v>31119.569486404835</v>
      </c>
      <c r="V161" s="12">
        <f t="shared" si="17"/>
        <v>5.7565217391304344</v>
      </c>
      <c r="W161" t="s">
        <v>219</v>
      </c>
      <c r="X161" t="s">
        <v>220</v>
      </c>
    </row>
    <row r="162" spans="1:24" x14ac:dyDescent="0.3">
      <c r="A162" s="47">
        <v>158</v>
      </c>
      <c r="B162" s="13">
        <v>13</v>
      </c>
      <c r="C162" s="28" t="s">
        <v>210</v>
      </c>
      <c r="D162" s="14" t="s">
        <v>32</v>
      </c>
      <c r="E162" s="4">
        <v>163.55000000000001</v>
      </c>
      <c r="F162" s="5">
        <v>176.06</v>
      </c>
      <c r="G162" s="5">
        <v>154.16</v>
      </c>
      <c r="H162" s="6"/>
      <c r="I162" s="7">
        <v>381</v>
      </c>
      <c r="J162" s="7"/>
      <c r="K162" s="8">
        <v>381</v>
      </c>
      <c r="L162" s="7">
        <v>327</v>
      </c>
      <c r="M162" s="18">
        <f t="shared" si="12"/>
        <v>0.53813559322033899</v>
      </c>
      <c r="N162" s="19">
        <v>0</v>
      </c>
      <c r="O162" s="19">
        <v>63.5</v>
      </c>
      <c r="P162" s="19">
        <v>55</v>
      </c>
      <c r="Q162" s="19">
        <f t="shared" si="13"/>
        <v>63.5</v>
      </c>
      <c r="R162" s="19">
        <f t="shared" si="14"/>
        <v>118.5</v>
      </c>
      <c r="S162" s="11">
        <f t="shared" si="15"/>
        <v>0.46413502109704641</v>
      </c>
      <c r="T162" s="12">
        <v>18752000</v>
      </c>
      <c r="U162" s="20">
        <f t="shared" si="16"/>
        <v>49217.847769028871</v>
      </c>
      <c r="V162" s="12">
        <f t="shared" si="17"/>
        <v>6</v>
      </c>
      <c r="W162" t="s">
        <v>219</v>
      </c>
      <c r="X162" t="s">
        <v>220</v>
      </c>
    </row>
    <row r="163" spans="1:24" x14ac:dyDescent="0.3">
      <c r="A163" s="47">
        <v>159</v>
      </c>
      <c r="B163" s="2">
        <v>121</v>
      </c>
      <c r="C163" s="28" t="s">
        <v>169</v>
      </c>
      <c r="D163" s="3" t="s">
        <v>24</v>
      </c>
      <c r="E163" s="4">
        <v>176.64</v>
      </c>
      <c r="F163" s="5">
        <v>188.64</v>
      </c>
      <c r="G163" s="5">
        <v>161.61000000000001</v>
      </c>
      <c r="H163" s="6"/>
      <c r="I163" s="7">
        <v>2335</v>
      </c>
      <c r="J163" s="7">
        <v>1</v>
      </c>
      <c r="K163" s="8">
        <v>2335</v>
      </c>
      <c r="L163" s="7">
        <v>3281</v>
      </c>
      <c r="M163" s="18">
        <f t="shared" si="12"/>
        <v>0.41577635327635326</v>
      </c>
      <c r="N163" s="19">
        <v>0</v>
      </c>
      <c r="O163" s="19">
        <v>554</v>
      </c>
      <c r="P163" s="19">
        <v>490.25</v>
      </c>
      <c r="Q163" s="19">
        <f t="shared" si="13"/>
        <v>554</v>
      </c>
      <c r="R163" s="19">
        <f t="shared" si="14"/>
        <v>1044.25</v>
      </c>
      <c r="S163" s="11">
        <f t="shared" si="15"/>
        <v>0.4694757002633469</v>
      </c>
      <c r="T163" s="12">
        <v>87148000</v>
      </c>
      <c r="U163" s="20">
        <f t="shared" si="16"/>
        <v>37322.483940042825</v>
      </c>
      <c r="V163" s="12">
        <f t="shared" si="17"/>
        <v>4.2148014440433217</v>
      </c>
      <c r="W163" t="s">
        <v>219</v>
      </c>
      <c r="X163" t="s">
        <v>220</v>
      </c>
    </row>
    <row r="164" spans="1:24" x14ac:dyDescent="0.3">
      <c r="A164" s="47">
        <v>160</v>
      </c>
      <c r="B164" s="13">
        <v>149</v>
      </c>
      <c r="C164" s="28" t="s">
        <v>170</v>
      </c>
      <c r="D164" s="14" t="s">
        <v>22</v>
      </c>
      <c r="E164" s="4">
        <v>174.45</v>
      </c>
      <c r="F164" s="5">
        <v>186.33</v>
      </c>
      <c r="G164" s="5">
        <v>162.57</v>
      </c>
      <c r="H164" s="6"/>
      <c r="I164" s="7">
        <v>4493</v>
      </c>
      <c r="J164" s="7">
        <v>3</v>
      </c>
      <c r="K164" s="8">
        <v>4493</v>
      </c>
      <c r="L164" s="7">
        <v>6729</v>
      </c>
      <c r="M164" s="18">
        <f t="shared" si="12"/>
        <v>0.40037426483692745</v>
      </c>
      <c r="N164" s="19">
        <v>0</v>
      </c>
      <c r="O164" s="19">
        <v>614.75</v>
      </c>
      <c r="P164" s="19">
        <v>594</v>
      </c>
      <c r="Q164" s="19">
        <f t="shared" si="13"/>
        <v>614.75</v>
      </c>
      <c r="R164" s="19">
        <f t="shared" si="14"/>
        <v>1208.75</v>
      </c>
      <c r="S164" s="11">
        <f t="shared" si="15"/>
        <v>0.49141675284384695</v>
      </c>
      <c r="T164" s="12">
        <v>200510800</v>
      </c>
      <c r="U164" s="20">
        <f t="shared" si="16"/>
        <v>44627.375918094811</v>
      </c>
      <c r="V164" s="12">
        <f t="shared" si="17"/>
        <v>7.3086620577470516</v>
      </c>
      <c r="W164" t="s">
        <v>219</v>
      </c>
      <c r="X164" t="s">
        <v>220</v>
      </c>
    </row>
    <row r="165" spans="1:24" x14ac:dyDescent="0.3">
      <c r="A165" s="47">
        <v>161</v>
      </c>
      <c r="B165" s="2">
        <v>201</v>
      </c>
      <c r="C165" s="28" t="s">
        <v>171</v>
      </c>
      <c r="D165" s="3" t="s">
        <v>33</v>
      </c>
      <c r="E165" s="4">
        <v>157.19999999999999</v>
      </c>
      <c r="F165" s="5">
        <v>190.6</v>
      </c>
      <c r="G165" s="5">
        <v>156.5</v>
      </c>
      <c r="H165" s="6">
        <v>118.3</v>
      </c>
      <c r="I165" s="7">
        <v>78</v>
      </c>
      <c r="J165" s="7">
        <v>6</v>
      </c>
      <c r="K165" s="8">
        <v>79</v>
      </c>
      <c r="L165" s="7">
        <v>4252</v>
      </c>
      <c r="M165" s="18">
        <f t="shared" si="12"/>
        <v>1.8240591087508657E-2</v>
      </c>
      <c r="N165" s="19">
        <v>0</v>
      </c>
      <c r="O165" s="19">
        <v>31</v>
      </c>
      <c r="P165" s="19">
        <v>38.75</v>
      </c>
      <c r="Q165" s="19">
        <f t="shared" si="13"/>
        <v>31</v>
      </c>
      <c r="R165" s="19">
        <f t="shared" si="14"/>
        <v>69.75</v>
      </c>
      <c r="S165" s="11">
        <f t="shared" si="15"/>
        <v>0.55555555555555558</v>
      </c>
      <c r="T165" s="12">
        <v>3753400</v>
      </c>
      <c r="U165" s="20">
        <f t="shared" si="16"/>
        <v>47511.392405063292</v>
      </c>
      <c r="V165" s="12">
        <f t="shared" si="17"/>
        <v>2.5161290322580645</v>
      </c>
      <c r="W165" t="s">
        <v>219</v>
      </c>
      <c r="X165" t="s">
        <v>220</v>
      </c>
    </row>
    <row r="166" spans="1:24" x14ac:dyDescent="0.3">
      <c r="A166" s="47">
        <v>162</v>
      </c>
      <c r="B166" s="13">
        <v>188</v>
      </c>
      <c r="C166" s="28" t="s">
        <v>172</v>
      </c>
      <c r="D166" s="14" t="s">
        <v>34</v>
      </c>
      <c r="E166" s="4">
        <v>174.91900000000001</v>
      </c>
      <c r="F166" s="5">
        <v>182.46199999999999</v>
      </c>
      <c r="G166" s="5">
        <v>164.84800000000001</v>
      </c>
      <c r="H166" s="6">
        <v>135.5</v>
      </c>
      <c r="I166" s="7">
        <v>2100</v>
      </c>
      <c r="J166" s="7"/>
      <c r="K166" s="8">
        <v>2100</v>
      </c>
      <c r="L166" s="7">
        <v>6194</v>
      </c>
      <c r="M166" s="18">
        <f t="shared" si="12"/>
        <v>0.25319508078128766</v>
      </c>
      <c r="N166" s="19">
        <v>0</v>
      </c>
      <c r="O166" s="19">
        <v>303.75</v>
      </c>
      <c r="P166" s="19">
        <v>280</v>
      </c>
      <c r="Q166" s="19">
        <f t="shared" si="13"/>
        <v>303.75</v>
      </c>
      <c r="R166" s="19">
        <f t="shared" si="14"/>
        <v>583.75</v>
      </c>
      <c r="S166" s="11">
        <f t="shared" si="15"/>
        <v>0.4796573875802998</v>
      </c>
      <c r="T166" s="12">
        <v>78054300</v>
      </c>
      <c r="U166" s="20">
        <f t="shared" si="16"/>
        <v>37168.714285714283</v>
      </c>
      <c r="V166" s="12">
        <f t="shared" si="17"/>
        <v>6.9135802469135799</v>
      </c>
      <c r="W166" t="s">
        <v>219</v>
      </c>
      <c r="X166" t="s">
        <v>220</v>
      </c>
    </row>
    <row r="167" spans="1:24" x14ac:dyDescent="0.3">
      <c r="A167" s="47">
        <v>163</v>
      </c>
      <c r="B167" s="2">
        <v>102</v>
      </c>
      <c r="C167" s="28" t="s">
        <v>173</v>
      </c>
      <c r="D167" s="3" t="s">
        <v>39</v>
      </c>
      <c r="E167" s="4">
        <v>169.39</v>
      </c>
      <c r="F167" s="5">
        <v>178.3</v>
      </c>
      <c r="G167" s="5">
        <v>166.27</v>
      </c>
      <c r="H167" s="6"/>
      <c r="I167" s="7">
        <v>1150</v>
      </c>
      <c r="J167" s="7"/>
      <c r="K167" s="8">
        <v>1150</v>
      </c>
      <c r="L167" s="7">
        <v>3990</v>
      </c>
      <c r="M167" s="18">
        <f t="shared" si="12"/>
        <v>0.22373540856031129</v>
      </c>
      <c r="N167" s="19">
        <v>0</v>
      </c>
      <c r="O167" s="19">
        <v>187.25</v>
      </c>
      <c r="P167" s="19">
        <v>79.5</v>
      </c>
      <c r="Q167" s="19">
        <f t="shared" si="13"/>
        <v>187.25</v>
      </c>
      <c r="R167" s="19">
        <f t="shared" si="14"/>
        <v>266.75</v>
      </c>
      <c r="S167" s="11">
        <f t="shared" si="15"/>
        <v>0.29803186504217433</v>
      </c>
      <c r="T167" s="12">
        <v>42201550</v>
      </c>
      <c r="U167" s="20">
        <f t="shared" si="16"/>
        <v>36697</v>
      </c>
      <c r="V167" s="12">
        <f t="shared" si="17"/>
        <v>6.1415220293724966</v>
      </c>
      <c r="W167" t="s">
        <v>219</v>
      </c>
      <c r="X167" t="s">
        <v>220</v>
      </c>
    </row>
    <row r="168" spans="1:24" x14ac:dyDescent="0.3">
      <c r="A168" s="47">
        <v>164</v>
      </c>
      <c r="B168" s="13">
        <v>276</v>
      </c>
      <c r="C168" s="28" t="s">
        <v>211</v>
      </c>
      <c r="D168" s="14" t="s">
        <v>42</v>
      </c>
      <c r="E168" s="4">
        <v>179.31</v>
      </c>
      <c r="F168" s="5">
        <v>181.74</v>
      </c>
      <c r="G168" s="5">
        <v>175.76</v>
      </c>
      <c r="H168" s="6"/>
      <c r="I168" s="7">
        <v>1482</v>
      </c>
      <c r="J168" s="7"/>
      <c r="K168" s="8">
        <v>1482</v>
      </c>
      <c r="L168" s="7">
        <v>3393</v>
      </c>
      <c r="M168" s="18">
        <f t="shared" si="12"/>
        <v>0.30399999999999999</v>
      </c>
      <c r="N168" s="19">
        <v>0</v>
      </c>
      <c r="O168" s="19">
        <v>236.25</v>
      </c>
      <c r="P168" s="19">
        <v>276.5</v>
      </c>
      <c r="Q168" s="19">
        <f t="shared" si="13"/>
        <v>236.25</v>
      </c>
      <c r="R168" s="19">
        <f t="shared" si="14"/>
        <v>512.75</v>
      </c>
      <c r="S168" s="11">
        <f t="shared" si="15"/>
        <v>0.53924914675767921</v>
      </c>
      <c r="T168" s="12">
        <v>53130300</v>
      </c>
      <c r="U168" s="20">
        <f t="shared" si="16"/>
        <v>35850.404858299597</v>
      </c>
      <c r="V168" s="12">
        <f t="shared" si="17"/>
        <v>6.2730158730158729</v>
      </c>
      <c r="W168" t="s">
        <v>219</v>
      </c>
      <c r="X168" t="s">
        <v>220</v>
      </c>
    </row>
    <row r="169" spans="1:24" x14ac:dyDescent="0.3">
      <c r="A169" s="47">
        <v>165</v>
      </c>
      <c r="B169" s="2">
        <v>300</v>
      </c>
      <c r="C169" s="28" t="s">
        <v>174</v>
      </c>
      <c r="D169" s="3" t="s">
        <v>33</v>
      </c>
      <c r="E169" s="4">
        <v>179.4</v>
      </c>
      <c r="F169" s="22">
        <v>184.6</v>
      </c>
      <c r="G169" s="22">
        <v>166.85</v>
      </c>
      <c r="H169" s="23"/>
      <c r="I169" s="24">
        <v>2563</v>
      </c>
      <c r="J169" s="24"/>
      <c r="K169" s="25">
        <v>2563</v>
      </c>
      <c r="L169" s="24">
        <v>5472</v>
      </c>
      <c r="M169" s="26">
        <f t="shared" si="12"/>
        <v>0.31897946484131923</v>
      </c>
      <c r="N169" s="27">
        <v>0</v>
      </c>
      <c r="O169" s="27">
        <v>354.75</v>
      </c>
      <c r="P169" s="27">
        <v>256</v>
      </c>
      <c r="Q169" s="19">
        <f t="shared" si="13"/>
        <v>354.75</v>
      </c>
      <c r="R169" s="19">
        <f>SUM(N169:P169)</f>
        <v>610.75</v>
      </c>
      <c r="S169" s="11">
        <f t="shared" si="15"/>
        <v>0.41915677445763405</v>
      </c>
      <c r="T169" s="12">
        <v>79130700</v>
      </c>
      <c r="U169" s="20">
        <f t="shared" si="16"/>
        <v>30874.248927038625</v>
      </c>
      <c r="V169" s="12">
        <f t="shared" si="17"/>
        <v>7.224806201550388</v>
      </c>
      <c r="W169" t="s">
        <v>219</v>
      </c>
      <c r="X169" t="s">
        <v>220</v>
      </c>
    </row>
    <row r="170" spans="1:24" x14ac:dyDescent="0.3">
      <c r="A170" s="47">
        <v>166</v>
      </c>
      <c r="B170" s="2">
        <v>3457</v>
      </c>
      <c r="C170" s="28" t="s">
        <v>175</v>
      </c>
      <c r="D170" s="14" t="s">
        <v>37</v>
      </c>
      <c r="E170" s="4">
        <v>152.1</v>
      </c>
      <c r="F170" s="5">
        <v>152.74</v>
      </c>
      <c r="G170" s="5">
        <v>138.87</v>
      </c>
      <c r="H170" s="6"/>
      <c r="I170" s="7">
        <v>3033</v>
      </c>
      <c r="J170" s="7">
        <v>289</v>
      </c>
      <c r="K170" s="8">
        <v>3061.9</v>
      </c>
      <c r="L170" s="7">
        <v>777</v>
      </c>
      <c r="M170" s="18">
        <f t="shared" si="12"/>
        <v>0.79759827033785724</v>
      </c>
      <c r="N170" s="19">
        <v>53.5</v>
      </c>
      <c r="O170" s="19">
        <v>331.7</v>
      </c>
      <c r="P170" s="19">
        <v>578.6</v>
      </c>
      <c r="Q170" s="19">
        <f t="shared" si="13"/>
        <v>385.2</v>
      </c>
      <c r="R170" s="19">
        <f t="shared" si="14"/>
        <v>963.8</v>
      </c>
      <c r="S170" s="11">
        <f t="shared" si="15"/>
        <v>0.60033201909109779</v>
      </c>
      <c r="T170" s="12">
        <v>166151239.13999999</v>
      </c>
      <c r="U170" s="20">
        <f t="shared" si="16"/>
        <v>54264.097174956718</v>
      </c>
      <c r="V170" s="12">
        <f t="shared" si="17"/>
        <v>9.1438046427494726</v>
      </c>
      <c r="W170" t="s">
        <v>215</v>
      </c>
      <c r="X170" t="s">
        <v>216</v>
      </c>
    </row>
    <row r="171" spans="1:24" x14ac:dyDescent="0.3">
      <c r="A171" s="47">
        <v>167</v>
      </c>
      <c r="B171" s="13">
        <v>41</v>
      </c>
      <c r="C171" s="1" t="s">
        <v>212</v>
      </c>
      <c r="D171" s="14" t="s">
        <v>22</v>
      </c>
      <c r="E171" s="4">
        <v>175.392</v>
      </c>
      <c r="F171" s="5">
        <v>181.36199999999999</v>
      </c>
      <c r="G171" s="5">
        <v>165.57300000000001</v>
      </c>
      <c r="H171" s="6">
        <v>170.381</v>
      </c>
      <c r="I171" s="7">
        <v>13267</v>
      </c>
      <c r="J171" s="7">
        <v>660</v>
      </c>
      <c r="K171" s="8">
        <v>13333</v>
      </c>
      <c r="L171" s="7">
        <v>6858.9</v>
      </c>
      <c r="M171" s="18">
        <f t="shared" si="12"/>
        <v>0.66031428444079054</v>
      </c>
      <c r="N171" s="19">
        <v>99.2</v>
      </c>
      <c r="O171" s="1">
        <v>1727.3</v>
      </c>
      <c r="P171" s="10">
        <v>2970.6</v>
      </c>
      <c r="Q171" s="19">
        <v>2970.6</v>
      </c>
      <c r="R171" s="19">
        <v>4797.1000000000004</v>
      </c>
      <c r="S171" s="11">
        <f t="shared" si="15"/>
        <v>0.61924912968251644</v>
      </c>
      <c r="T171" s="12">
        <v>894457500</v>
      </c>
      <c r="U171" s="20">
        <f t="shared" si="16"/>
        <v>67085.989649741241</v>
      </c>
      <c r="V171" s="12">
        <f>I171/O171</f>
        <v>7.6807734614716612</v>
      </c>
      <c r="W171" t="s">
        <v>214</v>
      </c>
      <c r="X171" t="s">
        <v>218</v>
      </c>
    </row>
    <row r="172" spans="1:24" x14ac:dyDescent="0.3">
      <c r="A172" s="47">
        <v>168</v>
      </c>
      <c r="B172" s="13">
        <v>87</v>
      </c>
      <c r="C172" s="1" t="s">
        <v>237</v>
      </c>
      <c r="D172" s="14" t="s">
        <v>33</v>
      </c>
      <c r="E172" s="4">
        <v>155.60400000000001</v>
      </c>
      <c r="F172" s="5">
        <v>171.67099999999999</v>
      </c>
      <c r="G172" s="5">
        <v>145.399</v>
      </c>
      <c r="H172" s="6">
        <v>138.27600000000001</v>
      </c>
      <c r="I172" s="7">
        <v>757</v>
      </c>
      <c r="J172" s="7">
        <v>176</v>
      </c>
      <c r="K172" s="8">
        <v>774.6</v>
      </c>
      <c r="L172" s="7">
        <v>559</v>
      </c>
      <c r="M172" s="18">
        <v>0.58083383323335336</v>
      </c>
      <c r="N172" s="19">
        <v>11</v>
      </c>
      <c r="O172" s="1">
        <v>172</v>
      </c>
      <c r="P172" s="10">
        <v>246</v>
      </c>
      <c r="Q172" s="19">
        <v>183</v>
      </c>
      <c r="R172" s="19">
        <v>429</v>
      </c>
      <c r="S172" s="11">
        <v>0.57342657342657344</v>
      </c>
      <c r="T172" s="12">
        <v>57211398</v>
      </c>
      <c r="U172" s="20">
        <v>73859.279628195189</v>
      </c>
      <c r="V172" s="12">
        <v>4.4011627906976747</v>
      </c>
      <c r="W172" t="s">
        <v>246</v>
      </c>
      <c r="X172" t="s">
        <v>247</v>
      </c>
    </row>
    <row r="173" spans="1:24" x14ac:dyDescent="0.3">
      <c r="A173" s="47">
        <v>169</v>
      </c>
      <c r="B173" s="13">
        <v>98</v>
      </c>
      <c r="C173" s="1" t="s">
        <v>238</v>
      </c>
      <c r="D173" s="14" t="s">
        <v>33</v>
      </c>
      <c r="E173" s="4">
        <v>164.5</v>
      </c>
      <c r="F173" s="5">
        <v>172</v>
      </c>
      <c r="G173" s="5">
        <v>157</v>
      </c>
      <c r="H173" s="6"/>
      <c r="I173" s="7">
        <v>638</v>
      </c>
      <c r="J173" s="7">
        <v>74</v>
      </c>
      <c r="K173" s="8">
        <v>646.65</v>
      </c>
      <c r="L173" s="7">
        <v>196</v>
      </c>
      <c r="M173" s="18">
        <v>0.7674004628256097</v>
      </c>
      <c r="N173" s="19">
        <v>10</v>
      </c>
      <c r="O173" s="1">
        <v>189.5</v>
      </c>
      <c r="P173" s="10">
        <v>259.5</v>
      </c>
      <c r="Q173" s="19">
        <v>199.5</v>
      </c>
      <c r="R173" s="19">
        <v>459</v>
      </c>
      <c r="S173" s="11">
        <v>0.565359477124183</v>
      </c>
      <c r="T173" s="12">
        <v>56044698.799999997</v>
      </c>
      <c r="U173" s="20">
        <v>86669.293744684139</v>
      </c>
      <c r="V173" s="12">
        <v>3.366754617414248</v>
      </c>
      <c r="W173" t="s">
        <v>246</v>
      </c>
      <c r="X173" t="s">
        <v>247</v>
      </c>
    </row>
    <row r="174" spans="1:24" x14ac:dyDescent="0.3">
      <c r="A174" s="47">
        <v>170</v>
      </c>
      <c r="B174" s="13">
        <v>357</v>
      </c>
      <c r="C174" s="1" t="s">
        <v>239</v>
      </c>
      <c r="D174" s="14" t="s">
        <v>22</v>
      </c>
      <c r="E174" s="4">
        <v>165</v>
      </c>
      <c r="F174" s="5">
        <v>172</v>
      </c>
      <c r="G174" s="5">
        <v>158</v>
      </c>
      <c r="H174" s="6">
        <v>153</v>
      </c>
      <c r="I174" s="7">
        <v>825</v>
      </c>
      <c r="J174" s="7"/>
      <c r="K174" s="8">
        <v>830</v>
      </c>
      <c r="L174" s="7">
        <v>214</v>
      </c>
      <c r="M174" s="18">
        <v>0.79501915708812265</v>
      </c>
      <c r="N174" s="19">
        <v>12</v>
      </c>
      <c r="O174" s="1">
        <v>420.6</v>
      </c>
      <c r="P174" s="10">
        <v>447.7</v>
      </c>
      <c r="Q174" s="19">
        <v>432.6</v>
      </c>
      <c r="R174" s="19">
        <v>880.3</v>
      </c>
      <c r="S174" s="11">
        <v>0.5085766216062706</v>
      </c>
      <c r="T174" s="12">
        <v>142456903</v>
      </c>
      <c r="U174" s="20">
        <v>171634.82289156626</v>
      </c>
      <c r="V174" s="12">
        <v>1.9614835948644793</v>
      </c>
      <c r="W174" t="s">
        <v>246</v>
      </c>
      <c r="X174" t="s">
        <v>247</v>
      </c>
    </row>
    <row r="175" spans="1:24" x14ac:dyDescent="0.3">
      <c r="A175" s="47">
        <v>171</v>
      </c>
      <c r="B175" s="13">
        <v>328</v>
      </c>
      <c r="C175" s="1" t="s">
        <v>240</v>
      </c>
      <c r="D175" s="14" t="s">
        <v>22</v>
      </c>
      <c r="E175" s="4">
        <v>159.52000000000001</v>
      </c>
      <c r="F175" s="5">
        <v>171.83</v>
      </c>
      <c r="G175" s="5">
        <v>149.54</v>
      </c>
      <c r="H175" s="6"/>
      <c r="I175" s="7">
        <v>547</v>
      </c>
      <c r="J175" s="7">
        <v>189</v>
      </c>
      <c r="K175" s="8">
        <v>568</v>
      </c>
      <c r="L175" s="7">
        <v>404</v>
      </c>
      <c r="M175" s="18">
        <v>0.58436213991769548</v>
      </c>
      <c r="N175" s="19">
        <v>28</v>
      </c>
      <c r="O175" s="1">
        <v>127</v>
      </c>
      <c r="P175" s="10">
        <v>334.5</v>
      </c>
      <c r="Q175" s="19">
        <v>155</v>
      </c>
      <c r="R175" s="19">
        <v>489.5</v>
      </c>
      <c r="S175" s="11">
        <v>0.68335035750766093</v>
      </c>
      <c r="T175" s="12">
        <v>64084700</v>
      </c>
      <c r="U175" s="20">
        <v>112825.17605633802</v>
      </c>
      <c r="V175" s="12">
        <v>4.3070866141732287</v>
      </c>
      <c r="W175" t="s">
        <v>246</v>
      </c>
      <c r="X175" t="s">
        <v>247</v>
      </c>
    </row>
    <row r="176" spans="1:24" x14ac:dyDescent="0.3">
      <c r="A176" s="47">
        <v>172</v>
      </c>
      <c r="B176" s="13">
        <v>297</v>
      </c>
      <c r="C176" s="1" t="s">
        <v>241</v>
      </c>
      <c r="D176" s="14" t="s">
        <v>22</v>
      </c>
      <c r="E176" s="4">
        <v>172.5</v>
      </c>
      <c r="F176" s="5">
        <v>176.7</v>
      </c>
      <c r="G176" s="5">
        <v>160</v>
      </c>
      <c r="H176" s="6"/>
      <c r="I176" s="7">
        <v>487</v>
      </c>
      <c r="J176" s="7">
        <v>37</v>
      </c>
      <c r="K176" s="8">
        <v>490.7</v>
      </c>
      <c r="L176" s="7">
        <v>174.7</v>
      </c>
      <c r="M176" s="18">
        <v>0.73745115719867749</v>
      </c>
      <c r="N176" s="19">
        <v>43</v>
      </c>
      <c r="O176" s="1">
        <v>123.5</v>
      </c>
      <c r="P176" s="10">
        <v>167.5</v>
      </c>
      <c r="Q176" s="19">
        <v>166.5</v>
      </c>
      <c r="R176" s="19">
        <v>334</v>
      </c>
      <c r="S176" s="11">
        <v>0.50149700598802394</v>
      </c>
      <c r="T176" s="12">
        <v>49886400</v>
      </c>
      <c r="U176" s="20">
        <v>101663.7456694518</v>
      </c>
      <c r="V176" s="12">
        <v>3.9433198380566803</v>
      </c>
      <c r="W176" t="s">
        <v>246</v>
      </c>
      <c r="X176" t="s">
        <v>247</v>
      </c>
    </row>
    <row r="177" spans="1:24" x14ac:dyDescent="0.3">
      <c r="A177" s="47">
        <v>173</v>
      </c>
      <c r="B177" s="13">
        <v>118</v>
      </c>
      <c r="C177" s="1" t="s">
        <v>242</v>
      </c>
      <c r="D177" s="14" t="s">
        <v>34</v>
      </c>
      <c r="E177" s="4">
        <v>159.80000000000001</v>
      </c>
      <c r="F177" s="5">
        <v>162</v>
      </c>
      <c r="G177" s="5">
        <v>157.6</v>
      </c>
      <c r="H177" s="6"/>
      <c r="I177" s="7">
        <v>363</v>
      </c>
      <c r="J177" s="7">
        <v>62</v>
      </c>
      <c r="K177" s="8">
        <v>369</v>
      </c>
      <c r="L177" s="7">
        <v>311</v>
      </c>
      <c r="M177" s="18">
        <v>0.54264705882352937</v>
      </c>
      <c r="N177" s="19">
        <v>9</v>
      </c>
      <c r="O177" s="1">
        <v>255.5</v>
      </c>
      <c r="P177" s="10">
        <v>154</v>
      </c>
      <c r="Q177" s="19">
        <v>264.5</v>
      </c>
      <c r="R177" s="19">
        <v>418.5</v>
      </c>
      <c r="S177" s="11">
        <v>0.36798088410991636</v>
      </c>
      <c r="T177" s="12">
        <v>49628700</v>
      </c>
      <c r="U177" s="20">
        <v>134495.12195121951</v>
      </c>
      <c r="V177" s="12">
        <v>1.4207436399217221</v>
      </c>
      <c r="W177" t="s">
        <v>246</v>
      </c>
      <c r="X177" t="s">
        <v>247</v>
      </c>
    </row>
    <row r="178" spans="1:24" x14ac:dyDescent="0.3">
      <c r="A178" s="47">
        <v>174</v>
      </c>
      <c r="B178" s="13">
        <v>204</v>
      </c>
      <c r="C178" s="1" t="s">
        <v>243</v>
      </c>
      <c r="D178" s="14" t="s">
        <v>22</v>
      </c>
      <c r="E178" s="4">
        <v>162.26300000000001</v>
      </c>
      <c r="F178" s="5">
        <v>164.99799999999999</v>
      </c>
      <c r="G178" s="5">
        <v>159.52699999999999</v>
      </c>
      <c r="H178" s="6"/>
      <c r="I178" s="7">
        <v>46</v>
      </c>
      <c r="J178" s="7">
        <v>6</v>
      </c>
      <c r="K178" s="8">
        <v>46.6</v>
      </c>
      <c r="L178" s="7">
        <v>30.7</v>
      </c>
      <c r="M178" s="18">
        <v>0.60284605433376459</v>
      </c>
      <c r="N178" s="19">
        <v>0.3</v>
      </c>
      <c r="O178" s="1">
        <v>9.8000000000000007</v>
      </c>
      <c r="P178" s="10">
        <v>4</v>
      </c>
      <c r="Q178" s="19">
        <v>10.100000000000001</v>
      </c>
      <c r="R178" s="19">
        <v>14.100000000000001</v>
      </c>
      <c r="S178" s="11">
        <v>0.28368794326241131</v>
      </c>
      <c r="T178" s="12">
        <v>3560300</v>
      </c>
      <c r="U178" s="20">
        <v>76401.287553648071</v>
      </c>
      <c r="V178" s="12">
        <v>4.6938775510204076</v>
      </c>
      <c r="W178" t="s">
        <v>246</v>
      </c>
      <c r="X178" t="s">
        <v>247</v>
      </c>
    </row>
    <row r="179" spans="1:24" x14ac:dyDescent="0.3">
      <c r="A179" s="47">
        <v>175</v>
      </c>
      <c r="B179" s="13">
        <v>308</v>
      </c>
      <c r="C179" s="1" t="s">
        <v>244</v>
      </c>
      <c r="D179" s="14" t="s">
        <v>22</v>
      </c>
      <c r="E179" s="4">
        <v>163.4</v>
      </c>
      <c r="F179" s="5">
        <v>170.1</v>
      </c>
      <c r="G179" s="5">
        <v>151.19999999999999</v>
      </c>
      <c r="H179" s="6"/>
      <c r="I179" s="7">
        <v>4444</v>
      </c>
      <c r="J179" s="7">
        <v>637</v>
      </c>
      <c r="K179" s="8">
        <v>3635.7</v>
      </c>
      <c r="L179" s="7">
        <v>799.3</v>
      </c>
      <c r="M179" s="18">
        <v>0.81977452085682068</v>
      </c>
      <c r="N179" s="19">
        <v>13.52</v>
      </c>
      <c r="O179" s="1">
        <v>667.4</v>
      </c>
      <c r="P179" s="10">
        <v>1059.96</v>
      </c>
      <c r="Q179" s="19">
        <v>680.92</v>
      </c>
      <c r="R179" s="19">
        <v>1740.88</v>
      </c>
      <c r="S179" s="11">
        <v>0.60886448233077517</v>
      </c>
      <c r="T179" s="12">
        <v>354733100</v>
      </c>
      <c r="U179" s="20">
        <v>97569.408917127381</v>
      </c>
      <c r="V179" s="12">
        <v>6.6586754569973028</v>
      </c>
      <c r="W179" t="s">
        <v>246</v>
      </c>
      <c r="X179" t="s">
        <v>247</v>
      </c>
    </row>
    <row r="180" spans="1:24" x14ac:dyDescent="0.3">
      <c r="A180" s="47">
        <v>176</v>
      </c>
      <c r="B180" s="13">
        <v>175</v>
      </c>
      <c r="C180" s="1" t="s">
        <v>245</v>
      </c>
      <c r="D180" s="14" t="s">
        <v>24</v>
      </c>
      <c r="E180" s="4">
        <v>167.92</v>
      </c>
      <c r="F180" s="5">
        <v>174.78</v>
      </c>
      <c r="G180" s="5">
        <v>161.07</v>
      </c>
      <c r="H180" s="6"/>
      <c r="I180" s="7">
        <v>476</v>
      </c>
      <c r="J180" s="7">
        <v>36</v>
      </c>
      <c r="K180" s="8">
        <v>482.1</v>
      </c>
      <c r="L180" s="7">
        <v>207.75</v>
      </c>
      <c r="M180" s="18">
        <v>0.69884757555990429</v>
      </c>
      <c r="N180" s="19">
        <v>3.25</v>
      </c>
      <c r="O180" s="1">
        <v>153.54</v>
      </c>
      <c r="P180" s="10">
        <v>307.35000000000002</v>
      </c>
      <c r="Q180" s="19">
        <v>156.79</v>
      </c>
      <c r="R180" s="19">
        <v>464.14</v>
      </c>
      <c r="S180" s="11">
        <v>0.66219244193562299</v>
      </c>
      <c r="T180" s="12">
        <v>54562400</v>
      </c>
      <c r="U180" s="20">
        <v>113176.51939431652</v>
      </c>
      <c r="V180" s="12">
        <v>3.1001693369805916</v>
      </c>
      <c r="W180" t="s">
        <v>246</v>
      </c>
      <c r="X180" t="s">
        <v>247</v>
      </c>
    </row>
  </sheetData>
  <autoFilter ref="A4:X171"/>
  <mergeCells count="7">
    <mergeCell ref="A1:X1"/>
    <mergeCell ref="W2:X2"/>
    <mergeCell ref="E2:H2"/>
    <mergeCell ref="I2:M2"/>
    <mergeCell ref="N2:S2"/>
    <mergeCell ref="B2:D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2019-10-22T09:39:53Z</dcterms:created>
  <dcterms:modified xsi:type="dcterms:W3CDTF">2019-11-29T12:55:22Z</dcterms:modified>
</cp:coreProperties>
</file>