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20" yWindow="465" windowWidth="27555" windowHeight="12240" activeTab="3"/>
  </bookViews>
  <sheets>
    <sheet name="structure" sheetId="2" r:id="rId1"/>
    <sheet name="currency" sheetId="8" r:id="rId2"/>
    <sheet name="domestic vs external" sheetId="9" r:id="rId3"/>
    <sheet name="interest" sheetId="1" r:id="rId4"/>
    <sheet name="dynamic_currency" sheetId="7" r:id="rId5"/>
    <sheet name="dynamic_creditor" sheetId="6" r:id="rId6"/>
    <sheet name="restruct" sheetId="10" r:id="rId7"/>
  </sheets>
  <externalReferences>
    <externalReference r:id="rId8"/>
    <externalReference r:id="rId9"/>
    <externalReference r:id="rId10"/>
    <externalReference r:id="rId11"/>
  </externalReferences>
  <definedNames>
    <definedName name="CK_05">#REF!</definedName>
    <definedName name="CKPERC">[1]MK_ALL!#REF!</definedName>
    <definedName name="CKUAH">[1]MK_ALL!#REF!</definedName>
    <definedName name="CKUSD">[1]MK_ALL!#REF!</definedName>
    <definedName name="DKRGUAR">[1]DKR2!#REF!</definedName>
    <definedName name="DREPORTDATE">[2]DATA!$B$3</definedName>
    <definedName name="R0">#REF!</definedName>
    <definedName name="_xlnm.Print_Area" localSheetId="3">interest!$A$1:$G$15</definedName>
  </definedNames>
  <calcPr calcId="144525"/>
</workbook>
</file>

<file path=xl/calcChain.xml><?xml version="1.0" encoding="utf-8"?>
<calcChain xmlns="http://schemas.openxmlformats.org/spreadsheetml/2006/main">
  <c r="D26" i="8" l="1"/>
  <c r="E28" i="8" s="1"/>
  <c r="C26" i="8"/>
  <c r="B36" i="2"/>
  <c r="C25" i="9"/>
  <c r="C26" i="9"/>
  <c r="C24" i="9" l="1"/>
  <c r="D26" i="9" s="1"/>
  <c r="E31" i="8"/>
  <c r="E30" i="8"/>
  <c r="E27" i="8"/>
  <c r="E29" i="8"/>
  <c r="E32" i="8"/>
  <c r="D25" i="9"/>
  <c r="D24" i="9" s="1"/>
  <c r="E26" i="8" l="1"/>
</calcChain>
</file>

<file path=xl/sharedStrings.xml><?xml version="1.0" encoding="utf-8"?>
<sst xmlns="http://schemas.openxmlformats.org/spreadsheetml/2006/main" count="54" uniqueCount="53">
  <si>
    <t>Середня ставка</t>
  </si>
  <si>
    <t>Внутрішній офіційний у грн., млрд. $</t>
  </si>
  <si>
    <t>Внутрішній комерційний у грн., млрд. $</t>
  </si>
  <si>
    <t>ВСЬОГО млрд. $</t>
  </si>
  <si>
    <t>%</t>
  </si>
  <si>
    <t>Загальна сума державного та гарантованого державою боргу</t>
  </si>
  <si>
    <t>Долар США</t>
  </si>
  <si>
    <t>ЄВРО</t>
  </si>
  <si>
    <t>Канадський долар</t>
  </si>
  <si>
    <t>СПЗ</t>
  </si>
  <si>
    <t>Українська гривня</t>
  </si>
  <si>
    <t>Японська єна</t>
  </si>
  <si>
    <t xml:space="preserve"> </t>
  </si>
  <si>
    <t>Зовнішній борг</t>
  </si>
  <si>
    <t>Внутрішній борг</t>
  </si>
  <si>
    <t xml:space="preserve">Загальна сума державного та гарантованого державою боргу </t>
  </si>
  <si>
    <t>млрд. $</t>
  </si>
  <si>
    <t xml:space="preserve">Структура державного та гарантованого державою боргу (на 30.11.15) </t>
  </si>
  <si>
    <t>Динаміка державного та гарантованого державою боргу у розрізі типів кредиторів, $млрд в еквіваленті</t>
  </si>
  <si>
    <t>Структура державного та гарантованого державою боргу в розрізі типів кредиторів (на 30.11.2015)</t>
  </si>
  <si>
    <t>Структура державного та гарантованого державою боргу в розрізі валют погашення (на 30.11.2015)</t>
  </si>
  <si>
    <t>(внутрішній та зовнішній борг)</t>
  </si>
  <si>
    <t>Зовнішній комерційний в іноземній валюті,  млрд. $</t>
  </si>
  <si>
    <t>Внутрішній комерційний в іноземній валюті,  млрд. $</t>
  </si>
  <si>
    <t>Зовнішній офіційний в іноземній валюті,  млрд. $</t>
  </si>
  <si>
    <t>Структура державного та гарантованого державою боргу на 30.11.2015</t>
  </si>
  <si>
    <t>Запозичення під держ. гарантії США,  млрд. $</t>
  </si>
  <si>
    <t>млрд.дол.США</t>
  </si>
  <si>
    <t>млрд.грн.</t>
  </si>
  <si>
    <t>Середня вартість портфелю у нац.валюті</t>
  </si>
  <si>
    <t>Середня вартість внутр. комерційного портфелю в нац.валюті</t>
  </si>
  <si>
    <t>Середня вартість внутр. комерційного портфелю в іноземній валюті</t>
  </si>
  <si>
    <t>Середня вартість загального боргового портфелю</t>
  </si>
  <si>
    <t>Середня вартість зовн. комерційного портфелю в іноземній валюті</t>
  </si>
  <si>
    <t>Середня вартість зовн. офіційного портфелю в іноземній валюті</t>
  </si>
  <si>
    <t>Середня вартість запозичення під держгарантії США в іноземній валюті</t>
  </si>
  <si>
    <t>Середньозважена вартість державного та гарантованого державою боргу, у розрізі валют та типів кредиторів, станом на 30.11.2015</t>
  </si>
  <si>
    <t>Середньозважена вартість державного та гарантованого державою боргу, у розрізі валют та типів кредиторів, станом на 30.11.2015, %</t>
  </si>
  <si>
    <t>Борг, номінований в іноземній валюті</t>
  </si>
  <si>
    <t>Борг, номінований в національній валюті</t>
  </si>
  <si>
    <t>Динаміка державного та гарантованого державою боргу у розрізі валют погашення станом на 30.11.2015, $млрд в еквіваленті</t>
  </si>
  <si>
    <t>Середня вартість внутрішнього боргового портфелю</t>
  </si>
  <si>
    <t>Середня вартість зовнішнього боргового портфелю</t>
  </si>
  <si>
    <t>У розрізі інструментів боргу</t>
  </si>
  <si>
    <t xml:space="preserve">Структура комерційного зовнішнього боргу, що включено в периметр реструктуризації, $ млрд. </t>
  </si>
  <si>
    <t>Загалом $ 22, 6 млрд.</t>
  </si>
  <si>
    <t>Державні євробонди 16,2 $ млрд.</t>
  </si>
  <si>
    <t>ФІНІНПРО Євробонд, 1,8 $ млрд.</t>
  </si>
  <si>
    <t>Євробонди Ощадбанку та Укрексім банку, 2,8 $ млрд.</t>
  </si>
  <si>
    <t>Євробонди м. Київ, 0,6 $ млрд.</t>
  </si>
  <si>
    <t>Євробонди Укрзалізниці, 0,5 $ млрд.</t>
  </si>
  <si>
    <t>Гарантований державою кредит Укравтодору, Укрмедпостачу та КЕ "Южне" , 0,7 $ млрд.</t>
  </si>
  <si>
    <t xml:space="preserve">Структура комерційного зовнішнього боргу,  що включено в периметр реструктуризації, $ млрд. Загалом $22,6 млрд.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</si>
</sst>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%"/>
    <numFmt numFmtId="165" formatCode="#,##0.0"/>
    <numFmt numFmtId="166" formatCode="#,##0.0;\-#,##0.0;"/>
    <numFmt numFmtId="167" formatCode="0.0"/>
  </numFmts>
  <fonts count="2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2"/>
      <color theme="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rgb="FF000000"/>
      <name val="Calibri"/>
      <family val="2"/>
      <charset val="204"/>
      <scheme val="minor"/>
    </font>
    <font>
      <b/>
      <sz val="16"/>
      <color rgb="FF00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1"/>
      <color rgb="FF000000"/>
      <name val="Arial"/>
      <family val="2"/>
      <charset val="204"/>
    </font>
    <font>
      <b/>
      <sz val="16"/>
      <color rgb="FF000000"/>
      <name val="Arial"/>
      <family val="2"/>
      <charset val="204"/>
    </font>
    <font>
      <i/>
      <sz val="10"/>
      <name val="Calibri"/>
      <family val="2"/>
      <charset val="204"/>
      <scheme val="minor"/>
    </font>
    <font>
      <b/>
      <sz val="10"/>
      <name val="Arial Cyr"/>
      <charset val="204"/>
    </font>
    <font>
      <sz val="12"/>
      <color indexed="8"/>
      <name val="Calibri"/>
      <family val="2"/>
      <charset val="204"/>
      <scheme val="minor"/>
    </font>
    <font>
      <i/>
      <sz val="12"/>
      <name val="Calibri"/>
      <family val="2"/>
      <charset val="204"/>
      <scheme val="minor"/>
    </font>
    <font>
      <b/>
      <sz val="16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0"/>
      <name val="Arial Cyr"/>
      <charset val="204"/>
    </font>
    <font>
      <sz val="10"/>
      <color theme="1"/>
      <name val="Calibri"/>
      <family val="2"/>
      <charset val="204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0" fontId="20" fillId="0" borderId="0" applyNumberFormat="0" applyFill="0" applyBorder="0" applyAlignment="0" applyProtection="0"/>
    <xf numFmtId="0" fontId="3" fillId="2" borderId="0" applyNumberFormat="0" applyBorder="0" applyAlignment="0" applyProtection="0"/>
    <xf numFmtId="0" fontId="4" fillId="0" borderId="0"/>
    <xf numFmtId="0" fontId="3" fillId="3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25" fillId="0" borderId="0"/>
    <xf numFmtId="0" fontId="3" fillId="7" borderId="0" applyNumberFormat="0" applyBorder="0" applyAlignment="0" applyProtection="0"/>
    <xf numFmtId="9" fontId="25" fillId="0" borderId="0" applyFont="0" applyFill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</cellStyleXfs>
  <cellXfs count="120">
    <xf numFmtId="0" fontId="0" fillId="0" borderId="0" xfId="0"/>
    <xf numFmtId="0" fontId="23" fillId="0" borderId="0" xfId="0" applyFont="1" applyAlignment="1">
      <alignment horizontal="left" wrapText="1"/>
    </xf>
    <xf numFmtId="0" fontId="4" fillId="0" borderId="0" xfId="3"/>
    <xf numFmtId="49" fontId="4" fillId="0" borderId="0" xfId="3" applyNumberFormat="1"/>
    <xf numFmtId="0" fontId="4" fillId="0" borderId="0" xfId="3" applyFont="1"/>
    <xf numFmtId="0" fontId="2" fillId="0" borderId="0" xfId="3" applyFont="1"/>
    <xf numFmtId="4" fontId="2" fillId="0" borderId="0" xfId="3" applyNumberFormat="1" applyFont="1"/>
    <xf numFmtId="0" fontId="0" fillId="0" borderId="0" xfId="3" applyFont="1"/>
    <xf numFmtId="0" fontId="1" fillId="0" borderId="0" xfId="3" applyFont="1"/>
    <xf numFmtId="0" fontId="1" fillId="0" borderId="0" xfId="3" applyNumberFormat="1" applyFont="1" applyBorder="1"/>
    <xf numFmtId="0" fontId="0" fillId="0" borderId="0" xfId="3" applyFont="1" applyBorder="1"/>
    <xf numFmtId="0" fontId="4" fillId="0" borderId="0" xfId="3" applyBorder="1"/>
    <xf numFmtId="0" fontId="4" fillId="0" borderId="0" xfId="3" applyFont="1" applyBorder="1"/>
    <xf numFmtId="0" fontId="2" fillId="0" borderId="0" xfId="3" applyFont="1" applyBorder="1"/>
    <xf numFmtId="0" fontId="1" fillId="0" borderId="0" xfId="3" applyFont="1" applyBorder="1"/>
    <xf numFmtId="49" fontId="4" fillId="0" borderId="0" xfId="3" applyNumberFormat="1" applyBorder="1"/>
    <xf numFmtId="0" fontId="3" fillId="0" borderId="0" xfId="3" applyFont="1" applyBorder="1"/>
    <xf numFmtId="0" fontId="0" fillId="0" borderId="0" xfId="0" applyAlignment="1">
      <alignment wrapText="1"/>
    </xf>
    <xf numFmtId="49" fontId="11" fillId="4" borderId="1" xfId="2" applyNumberFormat="1" applyFont="1" applyFill="1" applyBorder="1" applyAlignment="1"/>
    <xf numFmtId="164" fontId="11" fillId="4" borderId="1" xfId="2" applyNumberFormat="1" applyFont="1" applyFill="1" applyBorder="1"/>
    <xf numFmtId="49" fontId="11" fillId="4" borderId="1" xfId="3" applyNumberFormat="1" applyFont="1" applyFill="1" applyBorder="1" applyAlignment="1"/>
    <xf numFmtId="164" fontId="11" fillId="4" borderId="1" xfId="3" applyNumberFormat="1" applyFont="1" applyFill="1" applyBorder="1"/>
    <xf numFmtId="49" fontId="12" fillId="4" borderId="1" xfId="3" applyNumberFormat="1" applyFont="1" applyFill="1" applyBorder="1" applyAlignment="1"/>
    <xf numFmtId="164" fontId="12" fillId="4" borderId="1" xfId="3" applyNumberFormat="1" applyFont="1" applyFill="1" applyBorder="1"/>
    <xf numFmtId="0" fontId="11" fillId="4" borderId="1" xfId="3" applyFont="1" applyFill="1" applyBorder="1" applyAlignment="1"/>
    <xf numFmtId="0" fontId="0" fillId="4" borderId="0" xfId="0" applyFill="1"/>
    <xf numFmtId="0" fontId="4" fillId="0" borderId="0" xfId="3" applyFill="1"/>
    <xf numFmtId="0" fontId="8" fillId="0" borderId="0" xfId="3" applyFont="1" applyFill="1" applyBorder="1"/>
    <xf numFmtId="0" fontId="8" fillId="0" borderId="0" xfId="0" applyFont="1" applyFill="1" applyBorder="1"/>
    <xf numFmtId="0" fontId="8" fillId="0" borderId="0" xfId="0" applyFont="1" applyFill="1" applyBorder="1" applyAlignment="1">
      <alignment wrapText="1"/>
    </xf>
    <xf numFmtId="0" fontId="1" fillId="0" borderId="0" xfId="3" applyFont="1" applyFill="1" applyBorder="1"/>
    <xf numFmtId="0" fontId="0" fillId="0" borderId="0" xfId="0" applyFill="1" applyBorder="1"/>
    <xf numFmtId="0" fontId="13" fillId="0" borderId="0" xfId="0" applyFont="1"/>
    <xf numFmtId="0" fontId="4" fillId="0" borderId="0" xfId="3" applyFill="1" applyBorder="1"/>
    <xf numFmtId="0" fontId="1" fillId="0" borderId="0" xfId="3" applyFont="1" applyFill="1" applyBorder="1" applyAlignment="1">
      <alignment horizontal="center" wrapText="1"/>
    </xf>
    <xf numFmtId="0" fontId="0" fillId="0" borderId="0" xfId="3" applyFont="1" applyFill="1" applyBorder="1" applyAlignment="1">
      <alignment horizontal="center" wrapText="1"/>
    </xf>
    <xf numFmtId="49" fontId="5" fillId="0" borderId="0" xfId="3" applyNumberFormat="1" applyFont="1" applyFill="1" applyBorder="1"/>
    <xf numFmtId="4" fontId="5" fillId="0" borderId="0" xfId="3" applyNumberFormat="1" applyFont="1" applyFill="1" applyBorder="1"/>
    <xf numFmtId="164" fontId="5" fillId="0" borderId="0" xfId="3" applyNumberFormat="1" applyFont="1" applyFill="1" applyBorder="1"/>
    <xf numFmtId="49" fontId="3" fillId="0" borderId="0" xfId="2" applyNumberFormat="1" applyFill="1" applyBorder="1" applyAlignment="1"/>
    <xf numFmtId="4" fontId="3" fillId="0" borderId="0" xfId="2" applyNumberFormat="1" applyFill="1" applyBorder="1"/>
    <xf numFmtId="164" fontId="3" fillId="0" borderId="0" xfId="2" applyNumberFormat="1" applyFill="1" applyBorder="1"/>
    <xf numFmtId="49" fontId="2" fillId="0" borderId="0" xfId="3" applyNumberFormat="1" applyFont="1" applyFill="1" applyBorder="1" applyAlignment="1"/>
    <xf numFmtId="4" fontId="2" fillId="0" borderId="0" xfId="3" applyNumberFormat="1" applyFont="1" applyFill="1" applyBorder="1"/>
    <xf numFmtId="164" fontId="2" fillId="0" borderId="0" xfId="3" applyNumberFormat="1" applyFont="1" applyFill="1" applyBorder="1"/>
    <xf numFmtId="49" fontId="4" fillId="0" borderId="0" xfId="3" applyNumberFormat="1" applyFont="1" applyFill="1" applyBorder="1" applyAlignment="1"/>
    <xf numFmtId="4" fontId="4" fillId="0" borderId="0" xfId="3" applyNumberFormat="1" applyFont="1" applyFill="1" applyBorder="1"/>
    <xf numFmtId="164" fontId="4" fillId="0" borderId="0" xfId="3" applyNumberFormat="1" applyFont="1" applyFill="1" applyBorder="1"/>
    <xf numFmtId="0" fontId="4" fillId="0" borderId="0" xfId="3" applyFont="1" applyFill="1" applyBorder="1"/>
    <xf numFmtId="4" fontId="3" fillId="0" borderId="0" xfId="4" applyNumberFormat="1" applyFill="1" applyBorder="1"/>
    <xf numFmtId="49" fontId="4" fillId="0" borderId="0" xfId="3" applyNumberFormat="1" applyFill="1" applyBorder="1" applyAlignment="1"/>
    <xf numFmtId="49" fontId="7" fillId="0" borderId="0" xfId="3" applyNumberFormat="1" applyFont="1" applyFill="1" applyBorder="1" applyAlignment="1"/>
    <xf numFmtId="14" fontId="6" fillId="0" borderId="0" xfId="3" applyNumberFormat="1" applyFont="1" applyFill="1" applyBorder="1" applyAlignment="1"/>
    <xf numFmtId="0" fontId="14" fillId="0" borderId="0" xfId="0" applyFont="1" applyAlignment="1">
      <alignment horizontal="left" vertical="center" readingOrder="1"/>
    </xf>
    <xf numFmtId="0" fontId="15" fillId="0" borderId="0" xfId="0" applyFont="1" applyAlignment="1">
      <alignment horizontal="left" vertical="center" readingOrder="1"/>
    </xf>
    <xf numFmtId="0" fontId="4" fillId="0" borderId="0" xfId="3" applyAlignment="1"/>
    <xf numFmtId="0" fontId="4" fillId="0" borderId="0" xfId="3" applyFont="1" applyFill="1"/>
    <xf numFmtId="0" fontId="4" fillId="0" borderId="0" xfId="3" applyFill="1" applyAlignment="1"/>
    <xf numFmtId="0" fontId="9" fillId="0" borderId="0" xfId="3" applyFont="1" applyFill="1"/>
    <xf numFmtId="0" fontId="10" fillId="5" borderId="1" xfId="3" applyFont="1" applyFill="1" applyBorder="1"/>
    <xf numFmtId="0" fontId="16" fillId="4" borderId="1" xfId="3" applyFont="1" applyFill="1" applyBorder="1"/>
    <xf numFmtId="0" fontId="16" fillId="0" borderId="1" xfId="6" applyFont="1" applyBorder="1"/>
    <xf numFmtId="0" fontId="17" fillId="0" borderId="0" xfId="0" applyFont="1" applyAlignment="1">
      <alignment horizontal="left" vertical="center" readingOrder="1"/>
    </xf>
    <xf numFmtId="0" fontId="18" fillId="0" borderId="0" xfId="0" applyFont="1" applyAlignment="1">
      <alignment horizontal="left" vertical="center" readingOrder="1"/>
    </xf>
    <xf numFmtId="0" fontId="19" fillId="0" borderId="0" xfId="0" applyFont="1" applyAlignment="1">
      <alignment horizontal="right"/>
    </xf>
    <xf numFmtId="4" fontId="19" fillId="0" borderId="0" xfId="0" applyNumberFormat="1" applyFont="1" applyAlignment="1">
      <alignment horizontal="right"/>
    </xf>
    <xf numFmtId="49" fontId="12" fillId="6" borderId="1" xfId="1" applyNumberFormat="1" applyFont="1" applyFill="1" applyBorder="1" applyAlignment="1">
      <alignment horizontal="center" vertical="center" wrapText="1"/>
    </xf>
    <xf numFmtId="4" fontId="12" fillId="6" borderId="1" xfId="1" applyNumberFormat="1" applyFont="1" applyFill="1" applyBorder="1" applyAlignment="1">
      <alignment horizontal="center" vertical="center"/>
    </xf>
    <xf numFmtId="10" fontId="12" fillId="6" borderId="1" xfId="1" applyNumberFormat="1" applyFont="1" applyFill="1" applyBorder="1" applyAlignment="1">
      <alignment horizontal="center" vertical="center"/>
    </xf>
    <xf numFmtId="49" fontId="21" fillId="6" borderId="1" xfId="0" applyNumberFormat="1" applyFont="1" applyFill="1" applyBorder="1" applyAlignment="1">
      <alignment horizontal="left" vertical="center" indent="1"/>
    </xf>
    <xf numFmtId="0" fontId="11" fillId="6" borderId="1" xfId="0" applyFont="1" applyFill="1" applyBorder="1" applyAlignment="1">
      <alignment horizontal="left" indent="1"/>
    </xf>
    <xf numFmtId="10" fontId="22" fillId="0" borderId="0" xfId="0" applyNumberFormat="1" applyFont="1" applyAlignment="1">
      <alignment horizontal="right"/>
    </xf>
    <xf numFmtId="49" fontId="10" fillId="5" borderId="1" xfId="2" applyNumberFormat="1" applyFont="1" applyFill="1" applyBorder="1" applyAlignment="1">
      <alignment horizontal="left" vertical="center"/>
    </xf>
    <xf numFmtId="0" fontId="0" fillId="0" borderId="2" xfId="0" applyBorder="1"/>
    <xf numFmtId="0" fontId="10" fillId="5" borderId="9" xfId="0" applyFont="1" applyFill="1" applyBorder="1" applyAlignment="1"/>
    <xf numFmtId="0" fontId="6" fillId="0" borderId="3" xfId="0" applyFont="1" applyBorder="1" applyAlignment="1"/>
    <xf numFmtId="0" fontId="6" fillId="0" borderId="4" xfId="0" applyFont="1" applyBorder="1" applyAlignment="1"/>
    <xf numFmtId="0" fontId="0" fillId="0" borderId="9" xfId="0" applyFont="1" applyBorder="1" applyAlignment="1"/>
    <xf numFmtId="165" fontId="0" fillId="0" borderId="0" xfId="0" applyNumberFormat="1" applyFont="1" applyBorder="1" applyAlignment="1">
      <alignment vertical="center"/>
    </xf>
    <xf numFmtId="164" fontId="0" fillId="0" borderId="10" xfId="0" applyNumberFormat="1" applyFont="1" applyBorder="1"/>
    <xf numFmtId="0" fontId="0" fillId="0" borderId="6" xfId="0" applyFont="1" applyBorder="1" applyAlignment="1"/>
    <xf numFmtId="165" fontId="0" fillId="0" borderId="7" xfId="0" applyNumberFormat="1" applyFont="1" applyBorder="1" applyAlignment="1">
      <alignment vertical="center"/>
    </xf>
    <xf numFmtId="164" fontId="0" fillId="0" borderId="8" xfId="0" applyNumberFormat="1" applyFont="1" applyBorder="1"/>
    <xf numFmtId="165" fontId="10" fillId="5" borderId="0" xfId="0" applyNumberFormat="1" applyFont="1" applyFill="1" applyBorder="1"/>
    <xf numFmtId="0" fontId="24" fillId="0" borderId="0" xfId="0" applyFont="1" applyAlignment="1">
      <alignment horizontal="left" wrapText="1"/>
    </xf>
    <xf numFmtId="0" fontId="0" fillId="0" borderId="0" xfId="0" applyFont="1"/>
    <xf numFmtId="0" fontId="9" fillId="0" borderId="0" xfId="0" applyFont="1"/>
    <xf numFmtId="4" fontId="9" fillId="0" borderId="0" xfId="0" applyNumberFormat="1" applyFont="1" applyAlignment="1"/>
    <xf numFmtId="10" fontId="9" fillId="0" borderId="0" xfId="0" applyNumberFormat="1" applyFont="1" applyAlignment="1"/>
    <xf numFmtId="0" fontId="6" fillId="4" borderId="1" xfId="3" applyFont="1" applyFill="1" applyBorder="1"/>
    <xf numFmtId="164" fontId="10" fillId="5" borderId="1" xfId="5" applyNumberFormat="1" applyFont="1" applyFill="1" applyBorder="1" applyAlignment="1">
      <alignment horizontal="right" vertical="center"/>
    </xf>
    <xf numFmtId="164" fontId="21" fillId="6" borderId="1" xfId="0" applyNumberFormat="1" applyFont="1" applyFill="1" applyBorder="1" applyAlignment="1">
      <alignment horizontal="right" vertical="center"/>
    </xf>
    <xf numFmtId="166" fontId="10" fillId="5" borderId="1" xfId="2" applyNumberFormat="1" applyFont="1" applyFill="1" applyBorder="1" applyAlignment="1">
      <alignment horizontal="right" vertical="center"/>
    </xf>
    <xf numFmtId="166" fontId="21" fillId="6" borderId="1" xfId="0" applyNumberFormat="1" applyFont="1" applyFill="1" applyBorder="1" applyAlignment="1">
      <alignment horizontal="right" vertical="center"/>
    </xf>
    <xf numFmtId="166" fontId="11" fillId="6" borderId="1" xfId="0" applyNumberFormat="1" applyFont="1" applyFill="1" applyBorder="1" applyAlignment="1"/>
    <xf numFmtId="164" fontId="10" fillId="5" borderId="10" xfId="0" applyNumberFormat="1" applyFont="1" applyFill="1" applyBorder="1"/>
    <xf numFmtId="165" fontId="16" fillId="4" borderId="5" xfId="3" applyNumberFormat="1" applyFont="1" applyFill="1" applyBorder="1"/>
    <xf numFmtId="165" fontId="16" fillId="4" borderId="1" xfId="3" applyNumberFormat="1" applyFont="1" applyFill="1" applyBorder="1"/>
    <xf numFmtId="165" fontId="16" fillId="0" borderId="1" xfId="0" applyNumberFormat="1" applyFont="1" applyBorder="1"/>
    <xf numFmtId="165" fontId="6" fillId="0" borderId="1" xfId="0" applyNumberFormat="1" applyFont="1" applyBorder="1"/>
    <xf numFmtId="165" fontId="16" fillId="0" borderId="1" xfId="3" applyNumberFormat="1" applyFont="1" applyFill="1" applyBorder="1"/>
    <xf numFmtId="0" fontId="10" fillId="5" borderId="2" xfId="3" applyFont="1" applyFill="1" applyBorder="1" applyAlignment="1">
      <alignment vertical="top" wrapText="1"/>
    </xf>
    <xf numFmtId="0" fontId="10" fillId="5" borderId="1" xfId="3" applyFont="1" applyFill="1" applyBorder="1" applyAlignment="1">
      <alignment horizontal="center" vertical="top"/>
    </xf>
    <xf numFmtId="0" fontId="26" fillId="0" borderId="0" xfId="0" applyFont="1"/>
    <xf numFmtId="0" fontId="26" fillId="0" borderId="1" xfId="0" applyFont="1" applyBorder="1"/>
    <xf numFmtId="167" fontId="26" fillId="0" borderId="1" xfId="0" applyNumberFormat="1" applyFont="1" applyBorder="1"/>
    <xf numFmtId="0" fontId="26" fillId="0" borderId="1" xfId="0" applyFont="1" applyBorder="1" applyAlignment="1">
      <alignment horizontal="center"/>
    </xf>
    <xf numFmtId="0" fontId="7" fillId="0" borderId="0" xfId="0" applyFont="1"/>
    <xf numFmtId="0" fontId="8" fillId="5" borderId="2" xfId="0" applyFont="1" applyFill="1" applyBorder="1"/>
    <xf numFmtId="0" fontId="0" fillId="5" borderId="3" xfId="0" applyFill="1" applyBorder="1"/>
    <xf numFmtId="0" fontId="0" fillId="5" borderId="4" xfId="0" applyFill="1" applyBorder="1"/>
    <xf numFmtId="0" fontId="8" fillId="5" borderId="6" xfId="0" applyFont="1" applyFill="1" applyBorder="1"/>
    <xf numFmtId="0" fontId="0" fillId="5" borderId="7" xfId="0" applyFill="1" applyBorder="1"/>
    <xf numFmtId="0" fontId="0" fillId="5" borderId="8" xfId="0" applyFill="1" applyBorder="1"/>
    <xf numFmtId="0" fontId="0" fillId="0" borderId="1" xfId="0" applyBorder="1"/>
    <xf numFmtId="0" fontId="0" fillId="0" borderId="3" xfId="0" applyBorder="1"/>
    <xf numFmtId="0" fontId="0" fillId="0" borderId="7" xfId="0" applyBorder="1"/>
    <xf numFmtId="0" fontId="0" fillId="0" borderId="5" xfId="0" applyBorder="1"/>
    <xf numFmtId="0" fontId="0" fillId="0" borderId="11" xfId="0" applyBorder="1"/>
    <xf numFmtId="0" fontId="0" fillId="0" borderId="0" xfId="0" applyBorder="1"/>
  </cellXfs>
  <cellStyles count="14">
    <cellStyle name="20% – Акцентування1 2" xfId="10"/>
    <cellStyle name="40% – Акцентування1 2" xfId="11"/>
    <cellStyle name="40% – Акцентування1 3" xfId="12"/>
    <cellStyle name="40% – Акцентування2 2" xfId="13"/>
    <cellStyle name="60% – Акцентування4" xfId="4" builtinId="44"/>
    <cellStyle name="Акцентування1" xfId="2" builtinId="29"/>
    <cellStyle name="Акцентування1 2" xfId="8"/>
    <cellStyle name="Відсотковий" xfId="5" builtinId="5"/>
    <cellStyle name="Відсотковий 2" xfId="9"/>
    <cellStyle name="Звичайний" xfId="0" builtinId="0"/>
    <cellStyle name="Звичайний 2" xfId="3"/>
    <cellStyle name="Звичайний 2 2" xfId="6"/>
    <cellStyle name="Звичайний 3" xfId="7"/>
    <cellStyle name="РівеньРядків_1" xfId="1" builtinId="1" iLevel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7398248325605422E-2"/>
          <c:y val="7.4487895716946209E-2"/>
          <c:w val="0.50798557444616177"/>
          <c:h val="0.91806331471135705"/>
        </c:manualLayout>
      </c:layout>
      <c:pieChart>
        <c:varyColors val="1"/>
        <c:ser>
          <c:idx val="0"/>
          <c:order val="0"/>
          <c:dPt>
            <c:idx val="1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</c:spPr>
          </c:dPt>
          <c:dPt>
            <c:idx val="3"/>
            <c:bubble3D val="0"/>
            <c:spPr>
              <a:solidFill>
                <a:schemeClr val="accent3">
                  <a:lumMod val="75000"/>
                </a:schemeClr>
              </a:solidFill>
            </c:spPr>
          </c:dPt>
          <c:dPt>
            <c:idx val="4"/>
            <c:bubble3D val="0"/>
            <c:spPr>
              <a:solidFill>
                <a:schemeClr val="tx2"/>
              </a:solidFill>
            </c:spPr>
          </c:dPt>
          <c:dLbls>
            <c:dLbl>
              <c:idx val="0"/>
              <c:layout>
                <c:manualLayout>
                  <c:x val="-1.236476043276662E-2"/>
                  <c:y val="8.5661080074488027E-2"/>
                </c:manualLayout>
              </c:layout>
              <c:tx>
                <c:rich>
                  <a:bodyPr/>
                  <a:lstStyle/>
                  <a:p>
                    <a:r>
                      <a:rPr lang="en-US" sz="1200"/>
                      <a:t>23</a:t>
                    </a:r>
                    <a:endParaRPr lang="en-US"/>
                  </a:p>
                </c:rich>
              </c:tx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/>
              <c:tx>
                <c:rich>
                  <a:bodyPr/>
                  <a:lstStyle/>
                  <a:p>
                    <a:pPr marL="0" marR="0" indent="0" algn="ctr" defTabSz="914400" rtl="0" eaLnBrk="1" fontAlgn="auto" latinLnBrk="0" hangingPunct="1">
                      <a:lnSpc>
                        <a:spcPct val="100000"/>
                      </a:lnSpc>
                      <a:spcBef>
                        <a:spcPts val="0"/>
                      </a:spcBef>
                      <a:spcAft>
                        <a:spcPts val="0"/>
                      </a:spcAft>
                      <a:buClrTx/>
                      <a:buSzTx/>
                      <a:buFontTx/>
                      <a:buNone/>
                      <a:tabLst/>
                      <a:defRPr lang="uk-UA" sz="1200" b="0" i="0" u="none" strike="noStrike" kern="1200" baseline="0">
                        <a:solidFill>
                          <a:sysClr val="windowText" lastClr="00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>
                        <a:effectLst/>
                      </a:rPr>
                      <a:t>21,7</a:t>
                    </a:r>
                    <a:endParaRPr lang="uk-UA" sz="1000">
                      <a:effectLst/>
                    </a:endParaRPr>
                  </a:p>
                </c:rich>
              </c:tx>
              <c:spPr/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/>
              <c:tx>
                <c:rich>
                  <a:bodyPr/>
                  <a:lstStyle/>
                  <a:p>
                    <a:pPr marL="0" marR="0" indent="0" algn="ctr" defTabSz="914400" rtl="0" eaLnBrk="1" fontAlgn="auto" latinLnBrk="0" hangingPunct="1">
                      <a:lnSpc>
                        <a:spcPct val="100000"/>
                      </a:lnSpc>
                      <a:spcBef>
                        <a:spcPts val="0"/>
                      </a:spcBef>
                      <a:spcAft>
                        <a:spcPts val="0"/>
                      </a:spcAft>
                      <a:buClrTx/>
                      <a:buSzTx/>
                      <a:buFontTx/>
                      <a:buNone/>
                      <a:tabLst/>
                      <a:defRPr lang="uk-UA" sz="1200" b="0" i="0" u="none" strike="noStrike" kern="1200" baseline="0">
                        <a:solidFill>
                          <a:sysClr val="windowText" lastClr="00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/>
                      <a:t>2,7</a:t>
                    </a:r>
                    <a:endParaRPr lang="en-US"/>
                  </a:p>
                </c:rich>
              </c:tx>
              <c:spPr/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6.1823802163833074E-3"/>
                  <c:y val="0"/>
                </c:manualLayout>
              </c:layout>
              <c:tx>
                <c:rich>
                  <a:bodyPr/>
                  <a:lstStyle/>
                  <a:p>
                    <a:pPr marL="0" marR="0" indent="0" algn="ctr" defTabSz="914400" rtl="0" eaLnBrk="1" fontAlgn="auto" latinLnBrk="0" hangingPunct="1">
                      <a:lnSpc>
                        <a:spcPct val="100000"/>
                      </a:lnSpc>
                      <a:spcBef>
                        <a:spcPts val="0"/>
                      </a:spcBef>
                      <a:spcAft>
                        <a:spcPts val="0"/>
                      </a:spcAft>
                      <a:buClrTx/>
                      <a:buSzTx/>
                      <a:buFontTx/>
                      <a:buNone/>
                      <a:tabLst/>
                      <a:defRPr lang="uk-UA" sz="1200" b="0" i="0" u="none" strike="noStrike" kern="1200" baseline="0">
                        <a:solidFill>
                          <a:sysClr val="windowText" lastClr="00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/>
                      <a:t>0,13</a:t>
                    </a:r>
                    <a:r>
                      <a:rPr lang="uk-UA" sz="1200"/>
                      <a:t> </a:t>
                    </a:r>
                    <a:endParaRPr lang="en-US" sz="1000"/>
                  </a:p>
                </c:rich>
              </c:tx>
              <c:spPr/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1.236476043276662E-2"/>
                  <c:y val="3.7243947858473249E-3"/>
                </c:manualLayout>
              </c:layout>
              <c:tx>
                <c:rich>
                  <a:bodyPr/>
                  <a:lstStyle/>
                  <a:p>
                    <a:pPr marL="0" marR="0" indent="0" algn="ctr" defTabSz="914400" rtl="0" eaLnBrk="1" fontAlgn="auto" latinLnBrk="0" hangingPunct="1">
                      <a:lnSpc>
                        <a:spcPct val="100000"/>
                      </a:lnSpc>
                      <a:spcBef>
                        <a:spcPts val="0"/>
                      </a:spcBef>
                      <a:spcAft>
                        <a:spcPts val="0"/>
                      </a:spcAft>
                      <a:buClrTx/>
                      <a:buSzTx/>
                      <a:buFontTx/>
                      <a:buNone/>
                      <a:tabLst/>
                      <a:defRPr lang="uk-UA" sz="1200" b="0" i="0" u="none" strike="noStrike" kern="1200" baseline="0">
                        <a:solidFill>
                          <a:sysClr val="windowText" lastClr="00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/>
                      <a:t>23</a:t>
                    </a:r>
                    <a:endParaRPr lang="en-US" sz="1000"/>
                  </a:p>
                </c:rich>
              </c:tx>
              <c:spPr/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lang="uk-UA" sz="1200"/>
                </a:pPr>
                <a:endParaRPr lang="uk-UA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structure!$C$30:$C$35</c:f>
              <c:strCache>
                <c:ptCount val="6"/>
                <c:pt idx="0">
                  <c:v>Зовнішній комерційний в іноземній валюті,  млрд. $</c:v>
                </c:pt>
                <c:pt idx="1">
                  <c:v>Внутрішній комерційний у грн., млрд. $</c:v>
                </c:pt>
                <c:pt idx="2">
                  <c:v>Внутрішній комерційний в іноземній валюті,  млрд. $</c:v>
                </c:pt>
                <c:pt idx="3">
                  <c:v>Внутрішній офіційний у грн., млрд. $</c:v>
                </c:pt>
                <c:pt idx="4">
                  <c:v>Зовнішній офіційний в іноземній валюті,  млрд. $</c:v>
                </c:pt>
                <c:pt idx="5">
                  <c:v>Запозичення під держ. гарантії США,  млрд. $</c:v>
                </c:pt>
              </c:strCache>
            </c:strRef>
          </c:cat>
          <c:val>
            <c:numRef>
              <c:f>structure!$B$30:$B$35</c:f>
              <c:numCache>
                <c:formatCode>#,##0.0</c:formatCode>
                <c:ptCount val="6"/>
                <c:pt idx="0">
                  <c:v>17.791</c:v>
                </c:pt>
                <c:pt idx="1">
                  <c:v>19.245999999999999</c:v>
                </c:pt>
                <c:pt idx="2">
                  <c:v>2.673</c:v>
                </c:pt>
                <c:pt idx="3">
                  <c:v>0.32400000000000001</c:v>
                </c:pt>
                <c:pt idx="4">
                  <c:v>23.114999999999998</c:v>
                </c:pt>
                <c:pt idx="5">
                  <c:v>2</c:v>
                </c:pt>
              </c:numCache>
            </c:numRef>
          </c:val>
        </c:ser>
        <c:ser>
          <c:idx val="1"/>
          <c:order val="1"/>
          <c:tx>
            <c:strRef>
              <c:f>#REF!</c:f>
              <c:strCache>
                <c:ptCount val="1"/>
                <c:pt idx="0">
                  <c:v>#REF!</c:v>
                </c:pt>
              </c:strCache>
            </c:strRef>
          </c:tx>
          <c:cat>
            <c:strRef>
              <c:f>structure!$C$30:$C$35</c:f>
              <c:strCache>
                <c:ptCount val="6"/>
                <c:pt idx="0">
                  <c:v>Зовнішній комерційний в іноземній валюті,  млрд. $</c:v>
                </c:pt>
                <c:pt idx="1">
                  <c:v>Внутрішній комерційний у грн., млрд. $</c:v>
                </c:pt>
                <c:pt idx="2">
                  <c:v>Внутрішній комерційний в іноземній валюті,  млрд. $</c:v>
                </c:pt>
                <c:pt idx="3">
                  <c:v>Внутрішній офіційний у грн., млрд. $</c:v>
                </c:pt>
                <c:pt idx="4">
                  <c:v>Зовнішній офіційний в іноземній валюті,  млрд. $</c:v>
                </c:pt>
                <c:pt idx="5">
                  <c:v>Запозичення під держ. гарантії США,  млрд. $</c:v>
                </c:pt>
              </c:strCache>
            </c:strRef>
          </c:cat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2"/>
          <c:order val="2"/>
          <c:tx>
            <c:strRef>
              <c:f>structure!$C$31</c:f>
              <c:strCache>
                <c:ptCount val="1"/>
                <c:pt idx="0">
                  <c:v>Внутрішній комерційний у грн., млрд. $</c:v>
                </c:pt>
              </c:strCache>
            </c:strRef>
          </c:tx>
          <c:cat>
            <c:strRef>
              <c:f>structure!$C$30:$C$35</c:f>
              <c:strCache>
                <c:ptCount val="6"/>
                <c:pt idx="0">
                  <c:v>Зовнішній комерційний в іноземній валюті,  млрд. $</c:v>
                </c:pt>
                <c:pt idx="1">
                  <c:v>Внутрішній комерційний у грн., млрд. $</c:v>
                </c:pt>
                <c:pt idx="2">
                  <c:v>Внутрішній комерційний в іноземній валюті,  млрд. $</c:v>
                </c:pt>
                <c:pt idx="3">
                  <c:v>Внутрішній офіційний у грн., млрд. $</c:v>
                </c:pt>
                <c:pt idx="4">
                  <c:v>Зовнішній офіційний в іноземній валюті,  млрд. $</c:v>
                </c:pt>
                <c:pt idx="5">
                  <c:v>Запозичення під держ. гарантії США,  млрд. $</c:v>
                </c:pt>
              </c:strCache>
            </c:strRef>
          </c:cat>
          <c:val>
            <c:numRef>
              <c:f>structure!$B$31</c:f>
              <c:numCache>
                <c:formatCode>#,##0.0</c:formatCode>
                <c:ptCount val="1"/>
                <c:pt idx="0">
                  <c:v>19.245999999999999</c:v>
                </c:pt>
              </c:numCache>
            </c:numRef>
          </c:val>
        </c:ser>
        <c:ser>
          <c:idx val="3"/>
          <c:order val="3"/>
          <c:tx>
            <c:strRef>
              <c:f>structure!$C$32</c:f>
              <c:strCache>
                <c:ptCount val="1"/>
                <c:pt idx="0">
                  <c:v>Внутрішній комерційний в іноземній валюті,  млрд. $</c:v>
                </c:pt>
              </c:strCache>
            </c:strRef>
          </c:tx>
          <c:cat>
            <c:strRef>
              <c:f>structure!$C$30:$C$35</c:f>
              <c:strCache>
                <c:ptCount val="6"/>
                <c:pt idx="0">
                  <c:v>Зовнішній комерційний в іноземній валюті,  млрд. $</c:v>
                </c:pt>
                <c:pt idx="1">
                  <c:v>Внутрішній комерційний у грн., млрд. $</c:v>
                </c:pt>
                <c:pt idx="2">
                  <c:v>Внутрішній комерційний в іноземній валюті,  млрд. $</c:v>
                </c:pt>
                <c:pt idx="3">
                  <c:v>Внутрішній офіційний у грн., млрд. $</c:v>
                </c:pt>
                <c:pt idx="4">
                  <c:v>Зовнішній офіційний в іноземній валюті,  млрд. $</c:v>
                </c:pt>
                <c:pt idx="5">
                  <c:v>Запозичення під держ. гарантії США,  млрд. $</c:v>
                </c:pt>
              </c:strCache>
            </c:strRef>
          </c:cat>
          <c:val>
            <c:numRef>
              <c:f>structure!$B$32</c:f>
              <c:numCache>
                <c:formatCode>#,##0.0</c:formatCode>
                <c:ptCount val="1"/>
                <c:pt idx="0">
                  <c:v>2.673</c:v>
                </c:pt>
              </c:numCache>
            </c:numRef>
          </c:val>
        </c:ser>
        <c:ser>
          <c:idx val="4"/>
          <c:order val="4"/>
          <c:tx>
            <c:strRef>
              <c:f>#REF!</c:f>
              <c:strCache>
                <c:ptCount val="1"/>
                <c:pt idx="0">
                  <c:v>#REF!</c:v>
                </c:pt>
              </c:strCache>
            </c:strRef>
          </c:tx>
          <c:cat>
            <c:strRef>
              <c:f>structure!$C$30:$C$35</c:f>
              <c:strCache>
                <c:ptCount val="6"/>
                <c:pt idx="0">
                  <c:v>Зовнішній комерційний в іноземній валюті,  млрд. $</c:v>
                </c:pt>
                <c:pt idx="1">
                  <c:v>Внутрішній комерційний у грн., млрд. $</c:v>
                </c:pt>
                <c:pt idx="2">
                  <c:v>Внутрішній комерційний в іноземній валюті,  млрд. $</c:v>
                </c:pt>
                <c:pt idx="3">
                  <c:v>Внутрішній офіційний у грн., млрд. $</c:v>
                </c:pt>
                <c:pt idx="4">
                  <c:v>Зовнішній офіційний в іноземній валюті,  млрд. $</c:v>
                </c:pt>
                <c:pt idx="5">
                  <c:v>Запозичення під держ. гарантії США,  млрд. $</c:v>
                </c:pt>
              </c:strCache>
            </c:strRef>
          </c:cat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5"/>
          <c:order val="5"/>
          <c:tx>
            <c:strRef>
              <c:f>#REF!</c:f>
              <c:strCache>
                <c:ptCount val="1"/>
                <c:pt idx="0">
                  <c:v>#REF!</c:v>
                </c:pt>
              </c:strCache>
            </c:strRef>
          </c:tx>
          <c:cat>
            <c:strRef>
              <c:f>structure!$C$30:$C$35</c:f>
              <c:strCache>
                <c:ptCount val="6"/>
                <c:pt idx="0">
                  <c:v>Зовнішній комерційний в іноземній валюті,  млрд. $</c:v>
                </c:pt>
                <c:pt idx="1">
                  <c:v>Внутрішній комерційний у грн., млрд. $</c:v>
                </c:pt>
                <c:pt idx="2">
                  <c:v>Внутрішній комерційний в іноземній валюті,  млрд. $</c:v>
                </c:pt>
                <c:pt idx="3">
                  <c:v>Внутрішній офіційний у грн., млрд. $</c:v>
                </c:pt>
                <c:pt idx="4">
                  <c:v>Зовнішній офіційний в іноземній валюті,  млрд. $</c:v>
                </c:pt>
                <c:pt idx="5">
                  <c:v>Запозичення під держ. гарантії США,  млрд. $</c:v>
                </c:pt>
              </c:strCache>
            </c:strRef>
          </c:cat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legend>
      <c:legendPos val="r"/>
      <c:layout>
        <c:manualLayout>
          <c:xMode val="edge"/>
          <c:yMode val="edge"/>
          <c:x val="0.56184803360061142"/>
          <c:y val="0.2005044062229655"/>
          <c:w val="0.42784809974354593"/>
          <c:h val="0.64368392498423732"/>
        </c:manualLayout>
      </c:layout>
      <c:overlay val="0"/>
      <c:txPr>
        <a:bodyPr/>
        <a:lstStyle/>
        <a:p>
          <a:pPr rtl="0">
            <a:defRPr lang="uk-UA" sz="1200"/>
          </a:pPr>
          <a:endParaRPr lang="uk-UA"/>
        </a:p>
      </c:txPr>
    </c:legend>
    <c:plotVisOnly val="1"/>
    <c:dispBlanksAs val="zero"/>
    <c:showDLblsOverMax val="0"/>
  </c:chart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explosion val="16"/>
          <c:dPt>
            <c:idx val="0"/>
            <c:bubble3D val="0"/>
            <c:spPr>
              <a:solidFill>
                <a:schemeClr val="accent3">
                  <a:lumMod val="50000"/>
                </a:schemeClr>
              </a:solidFill>
            </c:spPr>
          </c:dPt>
          <c:dPt>
            <c:idx val="1"/>
            <c:bubble3D val="0"/>
            <c:spPr>
              <a:solidFill>
                <a:schemeClr val="accent3">
                  <a:lumMod val="75000"/>
                </a:schemeClr>
              </a:solidFill>
            </c:spPr>
          </c:dPt>
          <c:dPt>
            <c:idx val="2"/>
            <c:bubble3D val="0"/>
            <c:spPr>
              <a:solidFill>
                <a:srgbClr val="00B050"/>
              </a:solidFill>
            </c:spPr>
          </c:dPt>
          <c:dPt>
            <c:idx val="3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</c:spPr>
          </c:dPt>
          <c:dPt>
            <c:idx val="4"/>
            <c:bubble3D val="0"/>
            <c:spPr>
              <a:solidFill>
                <a:schemeClr val="tx2">
                  <a:lumMod val="40000"/>
                  <a:lumOff val="60000"/>
                </a:schemeClr>
              </a:solidFill>
            </c:spPr>
          </c:dPt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val>
            <c:numRef>
              <c:f>currency!$E$27:$E$32</c:f>
              <c:numCache>
                <c:formatCode>0.0%</c:formatCode>
                <c:ptCount val="6"/>
                <c:pt idx="0">
                  <c:v>0.44205904106444421</c:v>
                </c:pt>
                <c:pt idx="1">
                  <c:v>5.7029134039985649E-2</c:v>
                </c:pt>
                <c:pt idx="2">
                  <c:v>4.6000900645433397E-3</c:v>
                </c:pt>
                <c:pt idx="3">
                  <c:v>0.19240279026088139</c:v>
                </c:pt>
                <c:pt idx="4">
                  <c:v>0.3003843650402887</c:v>
                </c:pt>
                <c:pt idx="5">
                  <c:v>3.5245795298567352E-3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zero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dPt>
            <c:idx val="1"/>
            <c:bubble3D val="0"/>
            <c:spPr>
              <a:solidFill>
                <a:schemeClr val="accent3"/>
              </a:solidFill>
            </c:spPr>
          </c:dPt>
          <c:dLbls>
            <c:txPr>
              <a:bodyPr/>
              <a:lstStyle/>
              <a:p>
                <a:pPr>
                  <a:defRPr sz="1200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val>
            <c:numRef>
              <c:f>'domestic vs external'!$D$25:$D$26</c:f>
              <c:numCache>
                <c:formatCode>0.0%</c:formatCode>
                <c:ptCount val="2"/>
                <c:pt idx="0">
                  <c:v>0.65858147685902024</c:v>
                </c:pt>
                <c:pt idx="1">
                  <c:v>0.34141852314097992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zero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accent6"/>
              </a:solidFill>
            </c:spPr>
          </c:dPt>
          <c:dPt>
            <c:idx val="1"/>
            <c:invertIfNegative val="0"/>
            <c:bubble3D val="0"/>
            <c:spPr>
              <a:solidFill>
                <a:schemeClr val="tx2">
                  <a:lumMod val="50000"/>
                </a:schemeClr>
              </a:solidFill>
            </c:spPr>
          </c:dPt>
          <c:dPt>
            <c:idx val="2"/>
            <c:invertIfNegative val="0"/>
            <c:bubble3D val="0"/>
            <c:spPr>
              <a:solidFill>
                <a:schemeClr val="tx2"/>
              </a:solidFill>
            </c:spPr>
          </c:dPt>
          <c:dPt>
            <c:idx val="3"/>
            <c:invertIfNegative val="0"/>
            <c:bubble3D val="0"/>
            <c:spPr>
              <a:solidFill>
                <a:schemeClr val="tx2">
                  <a:lumMod val="40000"/>
                  <a:lumOff val="60000"/>
                </a:schemeClr>
              </a:solidFill>
            </c:spPr>
          </c:dPt>
          <c:dPt>
            <c:idx val="4"/>
            <c:invertIfNegative val="0"/>
            <c:bubble3D val="0"/>
            <c:spPr>
              <a:solidFill>
                <a:schemeClr val="tx2">
                  <a:lumMod val="20000"/>
                  <a:lumOff val="80000"/>
                </a:schemeClr>
              </a:solidFill>
            </c:spPr>
          </c:dPt>
          <c:dPt>
            <c:idx val="5"/>
            <c:invertIfNegative val="0"/>
            <c:bubble3D val="0"/>
            <c:spPr>
              <a:solidFill>
                <a:schemeClr val="accent3">
                  <a:lumMod val="50000"/>
                </a:schemeClr>
              </a:solidFill>
            </c:spPr>
          </c:dPt>
          <c:dPt>
            <c:idx val="6"/>
            <c:invertIfNegative val="0"/>
            <c:bubble3D val="0"/>
            <c:spPr>
              <a:solidFill>
                <a:schemeClr val="accent3"/>
              </a:solidFill>
            </c:spPr>
          </c:dPt>
          <c:dPt>
            <c:idx val="7"/>
            <c:invertIfNegative val="0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</c:spPr>
          </c:dPt>
          <c:dPt>
            <c:idx val="8"/>
            <c:invertIfNegative val="0"/>
            <c:bubble3D val="0"/>
            <c:spPr>
              <a:solidFill>
                <a:schemeClr val="accent3">
                  <a:lumMod val="20000"/>
                  <a:lumOff val="80000"/>
                </a:schemeClr>
              </a:solidFill>
            </c:spPr>
          </c:dPt>
          <c:dLbls>
            <c:txPr>
              <a:bodyPr/>
              <a:lstStyle/>
              <a:p>
                <a:pPr>
                  <a:defRPr lang="uk-UA" sz="1200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interest!$B$29:$B$37</c:f>
              <c:strCache>
                <c:ptCount val="9"/>
                <c:pt idx="0">
                  <c:v>Середня вартість загального боргового портфелю</c:v>
                </c:pt>
                <c:pt idx="1">
                  <c:v>Середня вартість портфелю у нац.валюті</c:v>
                </c:pt>
                <c:pt idx="2">
                  <c:v>Середня вартість внутр. комерційного портфелю в нац.валюті</c:v>
                </c:pt>
                <c:pt idx="3">
                  <c:v>Середня вартість внутр. комерційного портфелю в іноземній валюті</c:v>
                </c:pt>
                <c:pt idx="4">
                  <c:v>Середня вартість внутрішнього боргового портфелю</c:v>
                </c:pt>
                <c:pt idx="5">
                  <c:v>Середня вартість зовнішнього боргового портфелю</c:v>
                </c:pt>
                <c:pt idx="6">
                  <c:v>Середня вартість зовн. комерційного портфелю в іноземній валюті</c:v>
                </c:pt>
                <c:pt idx="7">
                  <c:v>Середня вартість зовн. офіційного портфелю в іноземній валюті</c:v>
                </c:pt>
                <c:pt idx="8">
                  <c:v>Середня вартість запозичення під держгарантії США в іноземній валюті</c:v>
                </c:pt>
              </c:strCache>
            </c:strRef>
          </c:cat>
          <c:val>
            <c:numRef>
              <c:f>interest!$C$29:$C$37</c:f>
              <c:numCache>
                <c:formatCode>0.0%</c:formatCode>
                <c:ptCount val="9"/>
                <c:pt idx="0">
                  <c:v>6.6900000000000001E-2</c:v>
                </c:pt>
                <c:pt idx="1">
                  <c:v>0.1273</c:v>
                </c:pt>
                <c:pt idx="2">
                  <c:v>0.126</c:v>
                </c:pt>
                <c:pt idx="3">
                  <c:v>7.9899999999999999E-2</c:v>
                </c:pt>
                <c:pt idx="4">
                  <c:v>0.1216</c:v>
                </c:pt>
                <c:pt idx="5">
                  <c:v>3.8600000000000002E-2</c:v>
                </c:pt>
                <c:pt idx="6">
                  <c:v>6.9800000000000001E-2</c:v>
                </c:pt>
                <c:pt idx="7">
                  <c:v>1.6199999999999999E-2</c:v>
                </c:pt>
                <c:pt idx="8">
                  <c:v>1.8454999999999999E-2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773632"/>
        <c:axId val="78582912"/>
      </c:barChart>
      <c:catAx>
        <c:axId val="78773632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lang="uk-UA" sz="1200"/>
            </a:pPr>
            <a:endParaRPr lang="uk-UA"/>
          </a:p>
        </c:txPr>
        <c:crossAx val="78582912"/>
        <c:crosses val="autoZero"/>
        <c:auto val="1"/>
        <c:lblAlgn val="ctr"/>
        <c:lblOffset val="100"/>
        <c:noMultiLvlLbl val="0"/>
      </c:catAx>
      <c:valAx>
        <c:axId val="78582912"/>
        <c:scaling>
          <c:orientation val="minMax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lang="uk-UA"/>
            </a:pPr>
            <a:endParaRPr lang="uk-UA"/>
          </a:p>
        </c:txPr>
        <c:crossAx val="7877363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189" l="0.70000000000000062" r="0.70000000000000062" t="0.75000000000000189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1"/>
          <c:order val="0"/>
          <c:tx>
            <c:strRef>
              <c:f>dynamic_currency!$B$28</c:f>
              <c:strCache>
                <c:ptCount val="1"/>
                <c:pt idx="0">
                  <c:v>Борг, номінований в національній валюті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numRef>
              <c:f>dynamic_currency!$C$26:$Z$26</c:f>
              <c:numCache>
                <c:formatCode>General</c:formatCode>
                <c:ptCount val="24"/>
                <c:pt idx="0">
                  <c:v>1992</c:v>
                </c:pt>
                <c:pt idx="1">
                  <c:v>1993</c:v>
                </c:pt>
                <c:pt idx="2">
                  <c:v>1994</c:v>
                </c:pt>
                <c:pt idx="3">
                  <c:v>1995</c:v>
                </c:pt>
                <c:pt idx="4">
                  <c:v>1996</c:v>
                </c:pt>
                <c:pt idx="5">
                  <c:v>1997</c:v>
                </c:pt>
                <c:pt idx="6">
                  <c:v>1998</c:v>
                </c:pt>
                <c:pt idx="7">
                  <c:v>1999</c:v>
                </c:pt>
                <c:pt idx="8">
                  <c:v>2000</c:v>
                </c:pt>
                <c:pt idx="9">
                  <c:v>2001</c:v>
                </c:pt>
                <c:pt idx="10">
                  <c:v>2002</c:v>
                </c:pt>
                <c:pt idx="11">
                  <c:v>2003</c:v>
                </c:pt>
                <c:pt idx="12">
                  <c:v>2004</c:v>
                </c:pt>
                <c:pt idx="13">
                  <c:v>2005</c:v>
                </c:pt>
                <c:pt idx="14">
                  <c:v>2006</c:v>
                </c:pt>
                <c:pt idx="15">
                  <c:v>2007</c:v>
                </c:pt>
                <c:pt idx="16">
                  <c:v>2008</c:v>
                </c:pt>
                <c:pt idx="17">
                  <c:v>2009</c:v>
                </c:pt>
                <c:pt idx="18">
                  <c:v>2010</c:v>
                </c:pt>
                <c:pt idx="19">
                  <c:v>2011</c:v>
                </c:pt>
                <c:pt idx="20">
                  <c:v>2012</c:v>
                </c:pt>
                <c:pt idx="21">
                  <c:v>2013</c:v>
                </c:pt>
                <c:pt idx="22">
                  <c:v>2014</c:v>
                </c:pt>
                <c:pt idx="23">
                  <c:v>2015</c:v>
                </c:pt>
              </c:numCache>
            </c:numRef>
          </c:cat>
          <c:val>
            <c:numRef>
              <c:f>dynamic_currency!$C$28:$Z$28</c:f>
              <c:numCache>
                <c:formatCode>0.0</c:formatCode>
                <c:ptCount val="24"/>
                <c:pt idx="0">
                  <c:v>2.7429999999999999</c:v>
                </c:pt>
                <c:pt idx="1">
                  <c:v>1.732</c:v>
                </c:pt>
                <c:pt idx="2">
                  <c:v>2.1840000000000002</c:v>
                </c:pt>
                <c:pt idx="3">
                  <c:v>4.4329999999999998</c:v>
                </c:pt>
                <c:pt idx="4">
                  <c:v>1.427</c:v>
                </c:pt>
                <c:pt idx="5">
                  <c:v>4.8449999999999998</c:v>
                </c:pt>
                <c:pt idx="6">
                  <c:v>2.7589999999999999</c:v>
                </c:pt>
                <c:pt idx="7">
                  <c:v>2.1760000000000002</c:v>
                </c:pt>
                <c:pt idx="8">
                  <c:v>2.5070000000000001</c:v>
                </c:pt>
                <c:pt idx="9">
                  <c:v>2.65</c:v>
                </c:pt>
                <c:pt idx="10">
                  <c:v>2.694</c:v>
                </c:pt>
                <c:pt idx="11">
                  <c:v>2.5329999999999999</c:v>
                </c:pt>
                <c:pt idx="12">
                  <c:v>2.766</c:v>
                </c:pt>
                <c:pt idx="13">
                  <c:v>2.6659999999999999</c:v>
                </c:pt>
                <c:pt idx="14">
                  <c:v>2.2050000000000001</c:v>
                </c:pt>
                <c:pt idx="15">
                  <c:v>2.69</c:v>
                </c:pt>
                <c:pt idx="16">
                  <c:v>5.0599999999999996</c:v>
                </c:pt>
                <c:pt idx="17">
                  <c:v>13.143000000000001</c:v>
                </c:pt>
                <c:pt idx="18">
                  <c:v>19.538</c:v>
                </c:pt>
                <c:pt idx="19">
                  <c:v>21.329000000000001</c:v>
                </c:pt>
                <c:pt idx="20">
                  <c:v>23.045999999999999</c:v>
                </c:pt>
                <c:pt idx="21">
                  <c:v>29.396999999999998</c:v>
                </c:pt>
                <c:pt idx="22">
                  <c:v>26.747</c:v>
                </c:pt>
                <c:pt idx="23">
                  <c:v>19.57</c:v>
                </c:pt>
              </c:numCache>
            </c:numRef>
          </c:val>
        </c:ser>
        <c:ser>
          <c:idx val="0"/>
          <c:order val="1"/>
          <c:tx>
            <c:strRef>
              <c:f>dynamic_currency!$B$27</c:f>
              <c:strCache>
                <c:ptCount val="1"/>
                <c:pt idx="0">
                  <c:v>Борг, номінований в іноземній валюті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cat>
            <c:numRef>
              <c:f>dynamic_currency!$C$26:$Z$26</c:f>
              <c:numCache>
                <c:formatCode>General</c:formatCode>
                <c:ptCount val="24"/>
                <c:pt idx="0">
                  <c:v>1992</c:v>
                </c:pt>
                <c:pt idx="1">
                  <c:v>1993</c:v>
                </c:pt>
                <c:pt idx="2">
                  <c:v>1994</c:v>
                </c:pt>
                <c:pt idx="3">
                  <c:v>1995</c:v>
                </c:pt>
                <c:pt idx="4">
                  <c:v>1996</c:v>
                </c:pt>
                <c:pt idx="5">
                  <c:v>1997</c:v>
                </c:pt>
                <c:pt idx="6">
                  <c:v>1998</c:v>
                </c:pt>
                <c:pt idx="7">
                  <c:v>1999</c:v>
                </c:pt>
                <c:pt idx="8">
                  <c:v>2000</c:v>
                </c:pt>
                <c:pt idx="9">
                  <c:v>2001</c:v>
                </c:pt>
                <c:pt idx="10">
                  <c:v>2002</c:v>
                </c:pt>
                <c:pt idx="11">
                  <c:v>2003</c:v>
                </c:pt>
                <c:pt idx="12">
                  <c:v>2004</c:v>
                </c:pt>
                <c:pt idx="13">
                  <c:v>2005</c:v>
                </c:pt>
                <c:pt idx="14">
                  <c:v>2006</c:v>
                </c:pt>
                <c:pt idx="15">
                  <c:v>2007</c:v>
                </c:pt>
                <c:pt idx="16">
                  <c:v>2008</c:v>
                </c:pt>
                <c:pt idx="17">
                  <c:v>2009</c:v>
                </c:pt>
                <c:pt idx="18">
                  <c:v>2010</c:v>
                </c:pt>
                <c:pt idx="19">
                  <c:v>2011</c:v>
                </c:pt>
                <c:pt idx="20">
                  <c:v>2012</c:v>
                </c:pt>
                <c:pt idx="21">
                  <c:v>2013</c:v>
                </c:pt>
                <c:pt idx="22">
                  <c:v>2014</c:v>
                </c:pt>
                <c:pt idx="23">
                  <c:v>2015</c:v>
                </c:pt>
              </c:numCache>
            </c:numRef>
          </c:cat>
          <c:val>
            <c:numRef>
              <c:f>dynamic_currency!$C$27:$Z$27</c:f>
              <c:numCache>
                <c:formatCode>0.0</c:formatCode>
                <c:ptCount val="24"/>
                <c:pt idx="0">
                  <c:v>0.40400000000000003</c:v>
                </c:pt>
                <c:pt idx="1">
                  <c:v>3.661</c:v>
                </c:pt>
                <c:pt idx="2">
                  <c:v>4.2919999999999998</c:v>
                </c:pt>
                <c:pt idx="3">
                  <c:v>7.8949999999999996</c:v>
                </c:pt>
                <c:pt idx="4">
                  <c:v>9.468</c:v>
                </c:pt>
                <c:pt idx="5">
                  <c:v>10.164</c:v>
                </c:pt>
                <c:pt idx="6">
                  <c:v>11.647</c:v>
                </c:pt>
                <c:pt idx="7">
                  <c:v>13.071999999999999</c:v>
                </c:pt>
                <c:pt idx="8">
                  <c:v>11.657</c:v>
                </c:pt>
                <c:pt idx="9">
                  <c:v>11.419</c:v>
                </c:pt>
                <c:pt idx="10">
                  <c:v>11.507999999999999</c:v>
                </c:pt>
                <c:pt idx="11">
                  <c:v>12.01</c:v>
                </c:pt>
                <c:pt idx="12">
                  <c:v>13.331</c:v>
                </c:pt>
                <c:pt idx="13">
                  <c:v>12.808999999999999</c:v>
                </c:pt>
                <c:pt idx="14">
                  <c:v>13.744999999999999</c:v>
                </c:pt>
                <c:pt idx="15">
                  <c:v>14.882999999999999</c:v>
                </c:pt>
                <c:pt idx="16">
                  <c:v>19.539000000000001</c:v>
                </c:pt>
                <c:pt idx="17">
                  <c:v>26.67</c:v>
                </c:pt>
                <c:pt idx="18">
                  <c:v>34.76</c:v>
                </c:pt>
                <c:pt idx="19">
                  <c:v>37.893999999999998</c:v>
                </c:pt>
                <c:pt idx="20">
                  <c:v>41.448999999999998</c:v>
                </c:pt>
                <c:pt idx="21">
                  <c:v>43.765000000000001</c:v>
                </c:pt>
                <c:pt idx="22">
                  <c:v>43.064999999999998</c:v>
                </c:pt>
                <c:pt idx="23">
                  <c:v>45.58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1136640"/>
        <c:axId val="81142528"/>
      </c:barChart>
      <c:catAx>
        <c:axId val="81136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81142528"/>
        <c:crosses val="autoZero"/>
        <c:auto val="1"/>
        <c:lblAlgn val="ctr"/>
        <c:lblOffset val="100"/>
        <c:noMultiLvlLbl val="0"/>
      </c:catAx>
      <c:valAx>
        <c:axId val="81142528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crossAx val="81136640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6568627450980435E-2"/>
          <c:y val="8.5790884718498744E-2"/>
          <c:w val="0.91053921568627461"/>
          <c:h val="0.72922252010723798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'[3]total (2)'!$A$28</c:f>
              <c:strCache>
                <c:ptCount val="1"/>
                <c:pt idx="0">
                  <c:v>Комерційний борг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  <a:ln w="25526">
              <a:noFill/>
            </a:ln>
          </c:spPr>
          <c:invertIfNegative val="0"/>
          <c:cat>
            <c:strRef>
              <c:f>'[3]total (2)'!$B$27:$Y$27</c:f>
              <c:strCache>
                <c:ptCount val="24"/>
                <c:pt idx="0">
                  <c:v>1992</c:v>
                </c:pt>
                <c:pt idx="1">
                  <c:v>1993</c:v>
                </c:pt>
                <c:pt idx="2">
                  <c:v>1994</c:v>
                </c:pt>
                <c:pt idx="3">
                  <c:v>1995</c:v>
                </c:pt>
                <c:pt idx="4">
                  <c:v>1996</c:v>
                </c:pt>
                <c:pt idx="5">
                  <c:v>1997</c:v>
                </c:pt>
                <c:pt idx="6">
                  <c:v>1998</c:v>
                </c:pt>
                <c:pt idx="7">
                  <c:v>1999</c:v>
                </c:pt>
                <c:pt idx="8">
                  <c:v>2000</c:v>
                </c:pt>
                <c:pt idx="9">
                  <c:v>2001</c:v>
                </c:pt>
                <c:pt idx="10">
                  <c:v>2002</c:v>
                </c:pt>
                <c:pt idx="11">
                  <c:v>2003</c:v>
                </c:pt>
                <c:pt idx="12">
                  <c:v>2004</c:v>
                </c:pt>
                <c:pt idx="13">
                  <c:v>2005</c:v>
                </c:pt>
                <c:pt idx="14">
                  <c:v>2006</c:v>
                </c:pt>
                <c:pt idx="15">
                  <c:v>2007</c:v>
                </c:pt>
                <c:pt idx="16">
                  <c:v>2008</c:v>
                </c:pt>
                <c:pt idx="17">
                  <c:v>2009</c:v>
                </c:pt>
                <c:pt idx="18">
                  <c:v>2010</c:v>
                </c:pt>
                <c:pt idx="19">
                  <c:v>2011</c:v>
                </c:pt>
                <c:pt idx="20">
                  <c:v>2012</c:v>
                </c:pt>
                <c:pt idx="21">
                  <c:v>2013</c:v>
                </c:pt>
                <c:pt idx="22">
                  <c:v>2014</c:v>
                </c:pt>
                <c:pt idx="23">
                  <c:v>09.2015</c:v>
                </c:pt>
              </c:strCache>
            </c:strRef>
          </c:cat>
          <c:val>
            <c:numRef>
              <c:f>'[3]total (2)'!$B$28:$Y$28</c:f>
              <c:numCache>
                <c:formatCode>General</c:formatCode>
                <c:ptCount val="24"/>
                <c:pt idx="0">
                  <c:v>1.81900864E-3</c:v>
                </c:pt>
                <c:pt idx="1">
                  <c:v>9.3458231099999983E-2</c:v>
                </c:pt>
                <c:pt idx="2">
                  <c:v>0.14227410941999999</c:v>
                </c:pt>
                <c:pt idx="3">
                  <c:v>1.4573478252200001</c:v>
                </c:pt>
                <c:pt idx="4">
                  <c:v>2.5860644082499999</c:v>
                </c:pt>
                <c:pt idx="5">
                  <c:v>6.5005771907199987</c:v>
                </c:pt>
                <c:pt idx="6">
                  <c:v>5.7608120858900005</c:v>
                </c:pt>
                <c:pt idx="7">
                  <c:v>4.9105958315499993</c:v>
                </c:pt>
                <c:pt idx="8">
                  <c:v>4.4372142967299997</c:v>
                </c:pt>
                <c:pt idx="9">
                  <c:v>4.3102660540599995</c:v>
                </c:pt>
                <c:pt idx="10">
                  <c:v>4.6089458023900001</c:v>
                </c:pt>
                <c:pt idx="11">
                  <c:v>5.0660626349100006</c:v>
                </c:pt>
                <c:pt idx="12">
                  <c:v>7.2741612808199996</c:v>
                </c:pt>
                <c:pt idx="13">
                  <c:v>7.2256099793199997</c:v>
                </c:pt>
                <c:pt idx="14">
                  <c:v>8.4891932602199986</c:v>
                </c:pt>
                <c:pt idx="15">
                  <c:v>10.762116789579999</c:v>
                </c:pt>
                <c:pt idx="16">
                  <c:v>13.21522539259</c:v>
                </c:pt>
                <c:pt idx="17">
                  <c:v>20.831180482419999</c:v>
                </c:pt>
                <c:pt idx="18">
                  <c:v>32.086796070040002</c:v>
                </c:pt>
                <c:pt idx="19">
                  <c:v>37.025466448819998</c:v>
                </c:pt>
                <c:pt idx="20">
                  <c:v>45.620829677490001</c:v>
                </c:pt>
                <c:pt idx="21">
                  <c:v>59.841718896689997</c:v>
                </c:pt>
                <c:pt idx="22">
                  <c:v>53.189715778480007</c:v>
                </c:pt>
                <c:pt idx="23">
                  <c:v>47.341743662810003</c:v>
                </c:pt>
              </c:numCache>
            </c:numRef>
          </c:val>
        </c:ser>
        <c:ser>
          <c:idx val="0"/>
          <c:order val="1"/>
          <c:tx>
            <c:strRef>
              <c:f>'[3]total (2)'!$A$29</c:f>
              <c:strCache>
                <c:ptCount val="1"/>
                <c:pt idx="0">
                  <c:v>Офіційний борг 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 w="25526">
              <a:noFill/>
            </a:ln>
          </c:spPr>
          <c:invertIfNegative val="0"/>
          <c:cat>
            <c:strRef>
              <c:f>'[3]total (2)'!$B$27:$Y$27</c:f>
              <c:strCache>
                <c:ptCount val="24"/>
                <c:pt idx="0">
                  <c:v>1992</c:v>
                </c:pt>
                <c:pt idx="1">
                  <c:v>1993</c:v>
                </c:pt>
                <c:pt idx="2">
                  <c:v>1994</c:v>
                </c:pt>
                <c:pt idx="3">
                  <c:v>1995</c:v>
                </c:pt>
                <c:pt idx="4">
                  <c:v>1996</c:v>
                </c:pt>
                <c:pt idx="5">
                  <c:v>1997</c:v>
                </c:pt>
                <c:pt idx="6">
                  <c:v>1998</c:v>
                </c:pt>
                <c:pt idx="7">
                  <c:v>1999</c:v>
                </c:pt>
                <c:pt idx="8">
                  <c:v>2000</c:v>
                </c:pt>
                <c:pt idx="9">
                  <c:v>2001</c:v>
                </c:pt>
                <c:pt idx="10">
                  <c:v>2002</c:v>
                </c:pt>
                <c:pt idx="11">
                  <c:v>2003</c:v>
                </c:pt>
                <c:pt idx="12">
                  <c:v>2004</c:v>
                </c:pt>
                <c:pt idx="13">
                  <c:v>2005</c:v>
                </c:pt>
                <c:pt idx="14">
                  <c:v>2006</c:v>
                </c:pt>
                <c:pt idx="15">
                  <c:v>2007</c:v>
                </c:pt>
                <c:pt idx="16">
                  <c:v>2008</c:v>
                </c:pt>
                <c:pt idx="17">
                  <c:v>2009</c:v>
                </c:pt>
                <c:pt idx="18">
                  <c:v>2010</c:v>
                </c:pt>
                <c:pt idx="19">
                  <c:v>2011</c:v>
                </c:pt>
                <c:pt idx="20">
                  <c:v>2012</c:v>
                </c:pt>
                <c:pt idx="21">
                  <c:v>2013</c:v>
                </c:pt>
                <c:pt idx="22">
                  <c:v>2014</c:v>
                </c:pt>
                <c:pt idx="23">
                  <c:v>09.2015</c:v>
                </c:pt>
              </c:strCache>
            </c:strRef>
          </c:cat>
          <c:val>
            <c:numRef>
              <c:f>'[3]total (2)'!$B$29:$Y$29</c:f>
              <c:numCache>
                <c:formatCode>General</c:formatCode>
                <c:ptCount val="24"/>
                <c:pt idx="0">
                  <c:v>3.1449380710799995</c:v>
                </c:pt>
                <c:pt idx="1">
                  <c:v>5.2986717419399998</c:v>
                </c:pt>
                <c:pt idx="2">
                  <c:v>6.3331664321299996</c:v>
                </c:pt>
                <c:pt idx="3">
                  <c:v>10.870525368700001</c:v>
                </c:pt>
                <c:pt idx="4">
                  <c:v>8.3093842967399993</c:v>
                </c:pt>
                <c:pt idx="5">
                  <c:v>8.5083536998800007</c:v>
                </c:pt>
                <c:pt idx="6">
                  <c:v>8.6456268238800007</c:v>
                </c:pt>
                <c:pt idx="7">
                  <c:v>10.3375524036</c:v>
                </c:pt>
                <c:pt idx="8">
                  <c:v>9.7352853531400001</c:v>
                </c:pt>
                <c:pt idx="9">
                  <c:v>9.7748034029499991</c:v>
                </c:pt>
                <c:pt idx="10">
                  <c:v>9.5927462921600011</c:v>
                </c:pt>
                <c:pt idx="11">
                  <c:v>9.4764632331000005</c:v>
                </c:pt>
                <c:pt idx="12">
                  <c:v>8.8228599082100008</c:v>
                </c:pt>
                <c:pt idx="13">
                  <c:v>8.2489579384099994</c:v>
                </c:pt>
                <c:pt idx="14">
                  <c:v>7.4610081948099998</c:v>
                </c:pt>
                <c:pt idx="15">
                  <c:v>6.8110994083899996</c:v>
                </c:pt>
                <c:pt idx="16">
                  <c:v>11.383526145269999</c:v>
                </c:pt>
                <c:pt idx="17">
                  <c:v>18.981483478869997</c:v>
                </c:pt>
                <c:pt idx="18">
                  <c:v>22.211063333870001</c:v>
                </c:pt>
                <c:pt idx="19">
                  <c:v>22.198158556319996</c:v>
                </c:pt>
                <c:pt idx="20">
                  <c:v>18.87442384697</c:v>
                </c:pt>
                <c:pt idx="21">
                  <c:v>13.32058390455</c:v>
                </c:pt>
                <c:pt idx="22">
                  <c:v>16.622175739509998</c:v>
                </c:pt>
                <c:pt idx="23">
                  <c:v>23.224561139699997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81191680"/>
        <c:axId val="81193216"/>
      </c:barChart>
      <c:catAx>
        <c:axId val="81191680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91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81193216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81193216"/>
        <c:scaling>
          <c:orientation val="minMax"/>
        </c:scaling>
        <c:delete val="0"/>
        <c:axPos val="l"/>
        <c:majorGridlines>
          <c:spPr>
            <a:ln w="3191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91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uk-UA"/>
          </a:p>
        </c:txPr>
        <c:crossAx val="81191680"/>
        <c:crosses val="autoZero"/>
        <c:crossBetween val="between"/>
      </c:valAx>
      <c:spPr>
        <a:noFill/>
        <a:ln w="3191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0833328904753051"/>
          <c:y val="0.92761402343317545"/>
          <c:w val="0.50612744273107602"/>
          <c:h val="6.7024090971258832E-2"/>
        </c:manualLayout>
      </c:layout>
      <c:overlay val="0"/>
      <c:spPr>
        <a:solidFill>
          <a:srgbClr val="FFFFFF"/>
        </a:solidFill>
        <a:ln w="25526">
          <a:noFill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uk-UA"/>
        </a:p>
      </c:txPr>
    </c:legend>
    <c:plotVisOnly val="1"/>
    <c:dispBlanksAs val="gap"/>
    <c:showDLblsOverMax val="0"/>
  </c:chart>
  <c:spPr>
    <a:solidFill>
      <a:srgbClr val="FFFFFF"/>
    </a:solidFill>
    <a:ln>
      <a:noFill/>
    </a:ln>
  </c:spPr>
  <c:txPr>
    <a:bodyPr/>
    <a:lstStyle/>
    <a:p>
      <a:pPr>
        <a:defRPr sz="120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uk-UA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5470085470085496E-3"/>
          <c:y val="0.1501677138842494"/>
          <c:w val="0.60630442829261721"/>
          <c:h val="0.76431103687796598"/>
        </c:manualLayout>
      </c:layout>
      <c:pieChart>
        <c:varyColors val="1"/>
        <c:ser>
          <c:idx val="0"/>
          <c:order val="0"/>
          <c:explosion val="8"/>
          <c:dPt>
            <c:idx val="0"/>
            <c:bubble3D val="0"/>
            <c:explosion val="0"/>
            <c:spPr>
              <a:solidFill>
                <a:schemeClr val="accent3">
                  <a:lumMod val="75000"/>
                </a:schemeClr>
              </a:solidFill>
            </c:spPr>
          </c:dPt>
          <c:dPt>
            <c:idx val="1"/>
            <c:bubble3D val="0"/>
            <c:explosion val="0"/>
            <c:spPr>
              <a:solidFill>
                <a:schemeClr val="accent3">
                  <a:lumMod val="50000"/>
                </a:schemeClr>
              </a:solidFill>
            </c:spPr>
          </c:dPt>
          <c:dPt>
            <c:idx val="2"/>
            <c:bubble3D val="0"/>
            <c:explosion val="0"/>
            <c:spPr>
              <a:solidFill>
                <a:schemeClr val="accent3">
                  <a:lumMod val="60000"/>
                  <a:lumOff val="40000"/>
                </a:schemeClr>
              </a:solidFill>
            </c:spPr>
          </c:dPt>
          <c:dPt>
            <c:idx val="3"/>
            <c:bubble3D val="0"/>
            <c:explosion val="18"/>
            <c:spPr>
              <a:solidFill>
                <a:schemeClr val="accent1">
                  <a:lumMod val="40000"/>
                  <a:lumOff val="60000"/>
                </a:schemeClr>
              </a:solidFill>
            </c:spPr>
          </c:dPt>
          <c:dPt>
            <c:idx val="4"/>
            <c:bubble3D val="0"/>
            <c:explosion val="19"/>
            <c:spPr>
              <a:solidFill>
                <a:schemeClr val="accent1">
                  <a:lumMod val="60000"/>
                  <a:lumOff val="40000"/>
                </a:schemeClr>
              </a:solidFill>
            </c:spPr>
          </c:dPt>
          <c:dPt>
            <c:idx val="5"/>
            <c:bubble3D val="0"/>
            <c:explosion val="20"/>
            <c:spPr>
              <a:solidFill>
                <a:schemeClr val="accent1">
                  <a:lumMod val="75000"/>
                </a:schemeClr>
              </a:solidFill>
            </c:spPr>
          </c:dPt>
          <c:dLbls>
            <c:txPr>
              <a:bodyPr/>
              <a:lstStyle/>
              <a:p>
                <a:pPr>
                  <a:defRPr lang="uk-UA" sz="1400" b="1"/>
                </a:pPr>
                <a:endParaRPr lang="uk-UA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[4]Аркуш1!$C$7:$C$12</c:f>
              <c:strCache>
                <c:ptCount val="6"/>
                <c:pt idx="0">
                  <c:v>ФІНІНПРО Євробонд, 1,8 $ млрд.</c:v>
                </c:pt>
                <c:pt idx="1">
                  <c:v>Державні євробонди 16,2 $ млрд.</c:v>
                </c:pt>
                <c:pt idx="2">
                  <c:v>Євробонди Ощадбанку та Укрексім банку, 2,8 $ млрд.</c:v>
                </c:pt>
                <c:pt idx="3">
                  <c:v>Євробонди м. Київ, 0,6 $ млрд.</c:v>
                </c:pt>
                <c:pt idx="4">
                  <c:v>Євробонди Укрзалізниці, 0,5 $ млрд.</c:v>
                </c:pt>
                <c:pt idx="5">
                  <c:v>Гарантований державою кредит Укравтодору, Укрмедпостачу та КЕ "Южне" , 0,7 $ млрд.</c:v>
                </c:pt>
              </c:strCache>
            </c:strRef>
          </c:cat>
          <c:val>
            <c:numRef>
              <c:f>[4]Аркуш1!$L$7:$L$12</c:f>
              <c:numCache>
                <c:formatCode>General</c:formatCode>
                <c:ptCount val="6"/>
                <c:pt idx="0">
                  <c:v>1.8</c:v>
                </c:pt>
                <c:pt idx="1">
                  <c:v>16.2</c:v>
                </c:pt>
                <c:pt idx="2">
                  <c:v>2.8</c:v>
                </c:pt>
                <c:pt idx="3">
                  <c:v>0.6</c:v>
                </c:pt>
                <c:pt idx="4">
                  <c:v>0.5</c:v>
                </c:pt>
                <c:pt idx="5">
                  <c:v>0.7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>
            <a:defRPr lang="uk-UA"/>
          </a:pPr>
          <a:endParaRPr lang="uk-UA"/>
        </a:p>
      </c:txPr>
    </c:legend>
    <c:plotVisOnly val="1"/>
    <c:dispBlanksAs val="zero"/>
    <c:showDLblsOverMax val="0"/>
  </c:chart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600075</xdr:colOff>
      <xdr:row>7</xdr:row>
      <xdr:rowOff>9525</xdr:rowOff>
    </xdr:from>
    <xdr:to>
      <xdr:col>8</xdr:col>
      <xdr:colOff>600075</xdr:colOff>
      <xdr:row>24</xdr:row>
      <xdr:rowOff>66675</xdr:rowOff>
    </xdr:to>
    <xdr:graphicFrame macro="">
      <xdr:nvGraphicFramePr>
        <xdr:cNvPr id="2" name="Діагра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33336</xdr:colOff>
      <xdr:row>4</xdr:row>
      <xdr:rowOff>23811</xdr:rowOff>
    </xdr:from>
    <xdr:to>
      <xdr:col>5</xdr:col>
      <xdr:colOff>9525</xdr:colOff>
      <xdr:row>20</xdr:row>
      <xdr:rowOff>152400</xdr:rowOff>
    </xdr:to>
    <xdr:graphicFrame macro="">
      <xdr:nvGraphicFramePr>
        <xdr:cNvPr id="4" name="Діаграма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9524</xdr:colOff>
      <xdr:row>5</xdr:row>
      <xdr:rowOff>23811</xdr:rowOff>
    </xdr:from>
    <xdr:to>
      <xdr:col>3</xdr:col>
      <xdr:colOff>590549</xdr:colOff>
      <xdr:row>20</xdr:row>
      <xdr:rowOff>171450</xdr:rowOff>
    </xdr:to>
    <xdr:graphicFrame macro="">
      <xdr:nvGraphicFramePr>
        <xdr:cNvPr id="5" name="Діаграма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486834</xdr:colOff>
      <xdr:row>3</xdr:row>
      <xdr:rowOff>190499</xdr:rowOff>
    </xdr:from>
    <xdr:to>
      <xdr:col>7</xdr:col>
      <xdr:colOff>0</xdr:colOff>
      <xdr:row>24</xdr:row>
      <xdr:rowOff>154516</xdr:rowOff>
    </xdr:to>
    <xdr:graphicFrame macro="">
      <xdr:nvGraphicFramePr>
        <xdr:cNvPr id="6" name="Діаграма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9524</xdr:colOff>
      <xdr:row>4</xdr:row>
      <xdr:rowOff>4762</xdr:rowOff>
    </xdr:from>
    <xdr:to>
      <xdr:col>25</xdr:col>
      <xdr:colOff>333374</xdr:colOff>
      <xdr:row>22</xdr:row>
      <xdr:rowOff>133350</xdr:rowOff>
    </xdr:to>
    <xdr:graphicFrame macro="">
      <xdr:nvGraphicFramePr>
        <xdr:cNvPr id="2" name="Діагра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609600" y="1333500"/>
    <xdr:ext cx="8610223" cy="3640248"/>
    <xdr:graphicFrame macro="">
      <xdr:nvGraphicFramePr>
        <xdr:cNvPr id="2" name="Діагра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590550</xdr:colOff>
      <xdr:row>2</xdr:row>
      <xdr:rowOff>19050</xdr:rowOff>
    </xdr:from>
    <xdr:to>
      <xdr:col>10</xdr:col>
      <xdr:colOff>571500</xdr:colOff>
      <xdr:row>26</xdr:row>
      <xdr:rowOff>161925</xdr:rowOff>
    </xdr:to>
    <xdr:graphicFrame macro="">
      <xdr:nvGraphicFramePr>
        <xdr:cNvPr id="2" name="Діагра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hyzhyk/AppData/Local/Microsoft/Windows/Temporary%20Internet%20Files/Content.Outlook/UPF9GF42/30.11.201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hyzhyk/AppData/Local/Temp/&#1089;&#1082;&#1086;&#1088;&#1086;&#1095;&#1077;&#1085;&#1072;%20&#1085;&#1072;%2030.09.2015-1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44;&#1110;&#1072;&#1075;&#1088;&#1072;&#1084;&#1072;%20&#1074;%20&#1073;&#1086;&#1088;&#1075;%2030.09.15%20&#1088;&#1077;&#1076;%2017.11.15%20(&#1056;&#1077;&#1078;&#1080;&#1084;%20&#1089;&#1091;&#1084;&#1110;&#1089;&#1085;&#1086;&#1089;&#1090;&#1110;)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hyzhyk/AppData/Local/Temp/&#1050;&#1086;&#1087;&#1110;&#1103;%2022,6%20&#1084;&#1083;&#1088;&#1076;%20&#1076;&#1086;&#1075;&#1083;&#1072;%20(&#1042;&#1110;&#1076;&#1085;&#1086;&#1074;&#1083;&#1077;&#1085;&#1086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K_UAHD"/>
      <sheetName val="MK_USDD"/>
      <sheetName val="K_ALLD"/>
      <sheetName val="T_ALLD"/>
      <sheetName val="MTK2_UAH"/>
      <sheetName val="MTK2_USD"/>
      <sheetName val="DKT2"/>
      <sheetName val="MKT2_UAH"/>
      <sheetName val="MKT2_USD"/>
      <sheetName val="MT_UAHD"/>
      <sheetName val="MT_USDD"/>
      <sheetName val="MT_ALL"/>
      <sheetName val="MTM_ALL"/>
      <sheetName val="MK_ALL"/>
      <sheetName val="SRATED"/>
      <sheetName val="RATED"/>
      <sheetName val="RATEDS"/>
      <sheetName val="SRATE_M"/>
      <sheetName val="SRATE"/>
      <sheetName val="RATE_M"/>
      <sheetName val="RATE"/>
      <sheetName val="RATE_CMP"/>
      <sheetName val="CURD"/>
      <sheetName val="CURDS"/>
      <sheetName val="CUR_M"/>
      <sheetName val="CUR"/>
      <sheetName val="CUR_CMP"/>
      <sheetName val="CUR_M_EXT"/>
      <sheetName val="CUR_CMP_EXT"/>
      <sheetName val="DKT1"/>
      <sheetName val="DKRD"/>
      <sheetName val="DKR2DSTATE"/>
      <sheetName val="DKR2DGUAR"/>
      <sheetName val="DKR"/>
      <sheetName val="DKR2"/>
      <sheetName val="YT_ALL_USD_D"/>
      <sheetName val="YT_ALL_UAH_D"/>
      <sheetName val="YT_ALL_PER_D"/>
      <sheetName val="YT_ALL"/>
      <sheetName val="YTM_ALL_UAH_D"/>
      <sheetName val="YTM_ALL_USD_D"/>
      <sheetName val="YTM_ALL"/>
      <sheetName val="YKM_ALL_UAH_D"/>
      <sheetName val="YKM_ALL_USD_D"/>
      <sheetName val="YKM_ALL"/>
      <sheetName val="YK_ALL"/>
      <sheetName val="YKT2_UAH"/>
      <sheetName val="YKT2_USD"/>
      <sheetName val="KINDD"/>
      <sheetName val="KIND_CMP"/>
      <sheetName val="DTRD"/>
      <sheetName val="DTR"/>
      <sheetName val="DEBT_TERM1"/>
      <sheetName val="DEBT_TERM2"/>
      <sheetName val="DEBT_TERM"/>
      <sheetName val="K_ALL"/>
      <sheetName val="T_ALL"/>
      <sheetName val="YKT2_PRC"/>
      <sheetName val="TBL1"/>
      <sheetName val="DTK2"/>
      <sheetName val="DATA"/>
      <sheetName val="AVGRATE_DETAIL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/>
      <sheetData sheetId="12"/>
      <sheetData sheetId="13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/>
      <sheetData sheetId="34"/>
      <sheetData sheetId="35" refreshError="1"/>
      <sheetData sheetId="36" refreshError="1"/>
      <sheetData sheetId="37" refreshError="1"/>
      <sheetData sheetId="38"/>
      <sheetData sheetId="39" refreshError="1"/>
      <sheetData sheetId="40" refreshError="1"/>
      <sheetData sheetId="41"/>
      <sheetData sheetId="42" refreshError="1"/>
      <sheetData sheetId="43" refreshError="1"/>
      <sheetData sheetId="44"/>
      <sheetData sheetId="45"/>
      <sheetData sheetId="46"/>
      <sheetData sheetId="47"/>
      <sheetData sheetId="48" refreshError="1"/>
      <sheetData sheetId="49"/>
      <sheetData sheetId="50" refreshError="1"/>
      <sheetData sheetId="51"/>
      <sheetData sheetId="52" refreshError="1"/>
      <sheetData sheetId="53" refreshError="1"/>
      <sheetData sheetId="54"/>
      <sheetData sheetId="55"/>
      <sheetData sheetId="56"/>
      <sheetData sheetId="57"/>
      <sheetData sheetId="58"/>
      <sheetData sheetId="59"/>
      <sheetData sheetId="60"/>
      <sheetData sheetId="6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K_UAHD"/>
      <sheetName val="MK_USDD"/>
      <sheetName val="K_ALLD"/>
      <sheetName val="T_ALLD"/>
      <sheetName val="MTK2_UAH"/>
      <sheetName val="MTK2_USD"/>
      <sheetName val="DKT2"/>
      <sheetName val="MKT2_UAH"/>
      <sheetName val="MKT2_USD"/>
      <sheetName val="MT_UAHD"/>
      <sheetName val="MT_USDD"/>
      <sheetName val="MT_ALL"/>
      <sheetName val="MTM_ALL"/>
      <sheetName val="MK_ALL"/>
      <sheetName val="SRATED"/>
      <sheetName val="RATED"/>
      <sheetName val="RATEDS"/>
      <sheetName val="SRATE_M"/>
      <sheetName val="SRATE"/>
      <sheetName val="RATE_M"/>
      <sheetName val="RATE"/>
      <sheetName val="RATE_CMP"/>
      <sheetName val="CURD"/>
      <sheetName val="CURDS"/>
      <sheetName val="CUR_M"/>
      <sheetName val="CUR"/>
      <sheetName val="CUR_CMP"/>
      <sheetName val="CUR_M_EXT"/>
      <sheetName val="CUR_CMP_EXT"/>
      <sheetName val="DKT1"/>
      <sheetName val="DKRD"/>
      <sheetName val="DKR2DSTATE"/>
      <sheetName val="DKR2DGUAR"/>
      <sheetName val="DKR"/>
      <sheetName val="DKR2"/>
      <sheetName val="YT_ALL_USD_D"/>
      <sheetName val="YT_ALL_UAH_D"/>
      <sheetName val="YT_ALL_PER_D"/>
      <sheetName val="YT_ALL"/>
      <sheetName val="YTM_ALL_UAH_D"/>
      <sheetName val="YTM_ALL_USD_D"/>
      <sheetName val="YTM_ALL"/>
      <sheetName val="YKM_ALL_UAH_D"/>
      <sheetName val="YKM_ALL_USD_D"/>
      <sheetName val="YKM_ALL"/>
      <sheetName val="YK_ALL"/>
      <sheetName val="YKT2_UAH"/>
      <sheetName val="YKT2_USD"/>
      <sheetName val="KINDD"/>
      <sheetName val="KIND_CMP"/>
      <sheetName val="DTRD"/>
      <sheetName val="DTR"/>
      <sheetName val="DEBT_TERM1"/>
      <sheetName val="DEBT_TERM2"/>
      <sheetName val="DEBT_TERM"/>
      <sheetName val="K_ALL"/>
      <sheetName val="T_ALL"/>
      <sheetName val="YKT2_PRC"/>
      <sheetName val="TBL1"/>
      <sheetName val="DTK2"/>
      <sheetName val="DATA"/>
      <sheetName val="AVGRATE_DETAIL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/>
      <sheetData sheetId="12"/>
      <sheetData sheetId="13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/>
      <sheetData sheetId="34"/>
      <sheetData sheetId="35" refreshError="1"/>
      <sheetData sheetId="36" refreshError="1"/>
      <sheetData sheetId="37" refreshError="1"/>
      <sheetData sheetId="38"/>
      <sheetData sheetId="39" refreshError="1"/>
      <sheetData sheetId="40" refreshError="1"/>
      <sheetData sheetId="41"/>
      <sheetData sheetId="42" refreshError="1"/>
      <sheetData sheetId="43" refreshError="1"/>
      <sheetData sheetId="44"/>
      <sheetData sheetId="45"/>
      <sheetData sheetId="46"/>
      <sheetData sheetId="47"/>
      <sheetData sheetId="48" refreshError="1"/>
      <sheetData sheetId="49"/>
      <sheetData sheetId="50" refreshError="1"/>
      <sheetData sheetId="51"/>
      <sheetData sheetId="52" refreshError="1"/>
      <sheetData sheetId="53" refreshError="1"/>
      <sheetData sheetId="54"/>
      <sheetData sheetId="55"/>
      <sheetData sheetId="56"/>
      <sheetData sheetId="57"/>
      <sheetData sheetId="58"/>
      <sheetData sheetId="59"/>
      <sheetData sheetId="60">
        <row r="3">
          <cell r="B3">
            <v>42277</v>
          </cell>
        </row>
      </sheetData>
      <sheetData sheetId="6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іаграма1"/>
      <sheetName val="total (2)"/>
      <sheetName val="total"/>
    </sheetNames>
    <sheetDataSet>
      <sheetData sheetId="0" refreshError="1"/>
      <sheetData sheetId="1">
        <row r="27">
          <cell r="B27" t="str">
            <v>1992</v>
          </cell>
          <cell r="C27" t="str">
            <v>1993</v>
          </cell>
          <cell r="D27" t="str">
            <v>1994</v>
          </cell>
          <cell r="E27" t="str">
            <v>1995</v>
          </cell>
          <cell r="F27" t="str">
            <v>1996</v>
          </cell>
          <cell r="G27" t="str">
            <v>1997</v>
          </cell>
          <cell r="H27" t="str">
            <v>1998</v>
          </cell>
          <cell r="I27" t="str">
            <v>1999</v>
          </cell>
          <cell r="J27" t="str">
            <v>2000</v>
          </cell>
          <cell r="K27" t="str">
            <v>2001</v>
          </cell>
          <cell r="L27" t="str">
            <v>2002</v>
          </cell>
          <cell r="M27" t="str">
            <v>2003</v>
          </cell>
          <cell r="N27" t="str">
            <v>2004</v>
          </cell>
          <cell r="O27" t="str">
            <v>2005</v>
          </cell>
          <cell r="P27" t="str">
            <v>2006</v>
          </cell>
          <cell r="Q27" t="str">
            <v>2007</v>
          </cell>
          <cell r="R27" t="str">
            <v>2008</v>
          </cell>
          <cell r="S27" t="str">
            <v>2009</v>
          </cell>
          <cell r="T27" t="str">
            <v>2010</v>
          </cell>
          <cell r="U27" t="str">
            <v>2011</v>
          </cell>
          <cell r="V27" t="str">
            <v>2012</v>
          </cell>
          <cell r="W27" t="str">
            <v>2013</v>
          </cell>
          <cell r="X27" t="str">
            <v>2014</v>
          </cell>
          <cell r="Y27" t="str">
            <v>09.2015</v>
          </cell>
        </row>
        <row r="28">
          <cell r="A28" t="str">
            <v>Комерційний борг</v>
          </cell>
          <cell r="B28">
            <v>1.81900864E-3</v>
          </cell>
          <cell r="C28">
            <v>9.3458231099999983E-2</v>
          </cell>
          <cell r="D28">
            <v>0.14227410941999999</v>
          </cell>
          <cell r="E28">
            <v>1.4573478252200001</v>
          </cell>
          <cell r="F28">
            <v>2.5860644082499999</v>
          </cell>
          <cell r="G28">
            <v>6.5005771907199987</v>
          </cell>
          <cell r="H28">
            <v>5.7608120858900005</v>
          </cell>
          <cell r="I28">
            <v>4.9105958315499993</v>
          </cell>
          <cell r="J28">
            <v>4.4372142967299997</v>
          </cell>
          <cell r="K28">
            <v>4.3102660540599995</v>
          </cell>
          <cell r="L28">
            <v>4.6089458023900001</v>
          </cell>
          <cell r="M28">
            <v>5.0660626349100006</v>
          </cell>
          <cell r="N28">
            <v>7.2741612808199996</v>
          </cell>
          <cell r="O28">
            <v>7.2256099793199997</v>
          </cell>
          <cell r="P28">
            <v>8.4891932602199986</v>
          </cell>
          <cell r="Q28">
            <v>10.762116789579999</v>
          </cell>
          <cell r="R28">
            <v>13.21522539259</v>
          </cell>
          <cell r="S28">
            <v>20.831180482419999</v>
          </cell>
          <cell r="T28">
            <v>32.086796070040002</v>
          </cell>
          <cell r="U28">
            <v>37.025466448819998</v>
          </cell>
          <cell r="V28">
            <v>45.620829677490001</v>
          </cell>
          <cell r="W28">
            <v>59.841718896689997</v>
          </cell>
          <cell r="X28">
            <v>53.189715778480007</v>
          </cell>
          <cell r="Y28">
            <v>47.341743662810003</v>
          </cell>
        </row>
        <row r="29">
          <cell r="A29" t="str">
            <v xml:space="preserve">Офіційний борг </v>
          </cell>
          <cell r="B29">
            <v>3.1449380710799995</v>
          </cell>
          <cell r="C29">
            <v>5.2986717419399998</v>
          </cell>
          <cell r="D29">
            <v>6.3331664321299996</v>
          </cell>
          <cell r="E29">
            <v>10.870525368700001</v>
          </cell>
          <cell r="F29">
            <v>8.3093842967399993</v>
          </cell>
          <cell r="G29">
            <v>8.5083536998800007</v>
          </cell>
          <cell r="H29">
            <v>8.6456268238800007</v>
          </cell>
          <cell r="I29">
            <v>10.3375524036</v>
          </cell>
          <cell r="J29">
            <v>9.7352853531400001</v>
          </cell>
          <cell r="K29">
            <v>9.7748034029499991</v>
          </cell>
          <cell r="L29">
            <v>9.5927462921600011</v>
          </cell>
          <cell r="M29">
            <v>9.4764632331000005</v>
          </cell>
          <cell r="N29">
            <v>8.8228599082100008</v>
          </cell>
          <cell r="O29">
            <v>8.2489579384099994</v>
          </cell>
          <cell r="P29">
            <v>7.4610081948099998</v>
          </cell>
          <cell r="Q29">
            <v>6.8110994083899996</v>
          </cell>
          <cell r="R29">
            <v>11.383526145269999</v>
          </cell>
          <cell r="S29">
            <v>18.981483478869997</v>
          </cell>
          <cell r="T29">
            <v>22.211063333870001</v>
          </cell>
          <cell r="U29">
            <v>22.198158556319996</v>
          </cell>
          <cell r="V29">
            <v>18.87442384697</v>
          </cell>
          <cell r="W29">
            <v>13.32058390455</v>
          </cell>
          <cell r="X29">
            <v>16.622175739509998</v>
          </cell>
          <cell r="Y29">
            <v>23.224561139699997</v>
          </cell>
        </row>
      </sheetData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Аркуш1"/>
    </sheetNames>
    <sheetDataSet>
      <sheetData sheetId="0" refreshError="1"/>
      <sheetData sheetId="1">
        <row r="7">
          <cell r="C7" t="str">
            <v>ФІНІНПРО Євробонд, 1,8 $ млрд.</v>
          </cell>
          <cell r="L7">
            <v>1.8</v>
          </cell>
        </row>
        <row r="8">
          <cell r="C8" t="str">
            <v>Державні євробонди 16,2 $ млрд.</v>
          </cell>
          <cell r="L8">
            <v>16.2</v>
          </cell>
        </row>
        <row r="9">
          <cell r="C9" t="str">
            <v>Євробонди Ощадбанку та Укрексім банку, 2,8 $ млрд.</v>
          </cell>
          <cell r="L9">
            <v>2.8</v>
          </cell>
        </row>
        <row r="10">
          <cell r="C10" t="str">
            <v>Євробонди м. Київ, 0,6 $ млрд.</v>
          </cell>
          <cell r="L10">
            <v>0.6</v>
          </cell>
        </row>
        <row r="11">
          <cell r="C11" t="str">
            <v>Євробонди Укрзалізниці, 0,5 $ млрд.</v>
          </cell>
          <cell r="L11">
            <v>0.5</v>
          </cell>
        </row>
        <row r="12">
          <cell r="C12" t="str">
            <v>Гарантований державою кредит Укравтодору, Укрмедпостачу та КЕ "Южне" , 0,7 $ млрд.</v>
          </cell>
          <cell r="L12">
            <v>0.7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5:I43"/>
  <sheetViews>
    <sheetView topLeftCell="A5" workbookViewId="0">
      <selection activeCell="C41" sqref="C41"/>
    </sheetView>
  </sheetViews>
  <sheetFormatPr defaultRowHeight="15" x14ac:dyDescent="0.25"/>
  <cols>
    <col min="2" max="2" width="11.28515625" customWidth="1"/>
    <col min="3" max="3" width="63" customWidth="1"/>
    <col min="8" max="8" width="11.140625" customWidth="1"/>
  </cols>
  <sheetData>
    <row r="5" spans="2:2" ht="21" x14ac:dyDescent="0.35">
      <c r="B5" s="32" t="s">
        <v>19</v>
      </c>
    </row>
    <row r="29" spans="2:9" ht="15.75" x14ac:dyDescent="0.25">
      <c r="B29" s="59" t="s">
        <v>25</v>
      </c>
      <c r="C29" s="59"/>
      <c r="D29" s="27"/>
      <c r="E29" s="27"/>
      <c r="F29" s="27"/>
      <c r="G29" s="28"/>
      <c r="H29" s="29"/>
    </row>
    <row r="30" spans="2:9" ht="15.75" x14ac:dyDescent="0.25">
      <c r="B30" s="96">
        <v>17.791</v>
      </c>
      <c r="C30" s="60" t="s">
        <v>22</v>
      </c>
      <c r="D30" s="30"/>
      <c r="E30" s="30"/>
      <c r="F30" s="30"/>
      <c r="G30" s="31"/>
      <c r="H30" s="31"/>
      <c r="I30" s="25"/>
    </row>
    <row r="31" spans="2:9" ht="15.75" x14ac:dyDescent="0.25">
      <c r="B31" s="100">
        <v>19.245999999999999</v>
      </c>
      <c r="C31" s="60" t="s">
        <v>2</v>
      </c>
      <c r="D31" s="30"/>
      <c r="E31" s="30"/>
      <c r="F31" s="30"/>
      <c r="G31" s="31"/>
      <c r="H31" s="31"/>
      <c r="I31" s="25"/>
    </row>
    <row r="32" spans="2:9" ht="15.75" x14ac:dyDescent="0.25">
      <c r="B32" s="100">
        <v>2.673</v>
      </c>
      <c r="C32" s="60" t="s">
        <v>23</v>
      </c>
      <c r="D32" s="30"/>
      <c r="E32" s="30"/>
      <c r="F32" s="30"/>
      <c r="G32" s="31"/>
      <c r="H32" s="31"/>
      <c r="I32" s="25"/>
    </row>
    <row r="33" spans="2:9" ht="15.75" x14ac:dyDescent="0.25">
      <c r="B33" s="97">
        <v>0.32400000000000001</v>
      </c>
      <c r="C33" s="60" t="s">
        <v>1</v>
      </c>
      <c r="D33" s="30"/>
      <c r="E33" s="30"/>
      <c r="F33" s="30"/>
      <c r="G33" s="31"/>
      <c r="H33" s="31"/>
      <c r="I33" s="25"/>
    </row>
    <row r="34" spans="2:9" ht="15.75" x14ac:dyDescent="0.25">
      <c r="B34" s="97">
        <v>23.114999999999998</v>
      </c>
      <c r="C34" s="60" t="s">
        <v>24</v>
      </c>
      <c r="D34" s="30"/>
      <c r="E34" s="30"/>
      <c r="F34" s="30"/>
      <c r="G34" s="31"/>
      <c r="H34" s="31"/>
      <c r="I34" s="25"/>
    </row>
    <row r="35" spans="2:9" ht="15.75" x14ac:dyDescent="0.25">
      <c r="B35" s="98">
        <v>2</v>
      </c>
      <c r="C35" s="61" t="s">
        <v>26</v>
      </c>
      <c r="D35" s="31"/>
      <c r="E35" s="31"/>
      <c r="F35" s="31"/>
      <c r="G35" s="31"/>
      <c r="H35" s="31"/>
    </row>
    <row r="36" spans="2:9" ht="15.75" x14ac:dyDescent="0.25">
      <c r="B36" s="99">
        <f>SUM(B30:B35)</f>
        <v>65.149000000000001</v>
      </c>
      <c r="C36" s="89" t="s">
        <v>3</v>
      </c>
    </row>
    <row r="43" spans="2:9" x14ac:dyDescent="0.25">
      <c r="C43" s="17"/>
    </row>
  </sheetData>
  <pageMargins left="0.7" right="0.7" top="0.75" bottom="0.75" header="0.3" footer="0.3"/>
  <pageSetup paperSize="9" scale="5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32"/>
  <sheetViews>
    <sheetView workbookViewId="0">
      <selection activeCell="A2" sqref="A2"/>
    </sheetView>
  </sheetViews>
  <sheetFormatPr defaultRowHeight="15" x14ac:dyDescent="0.25"/>
  <cols>
    <col min="2" max="2" width="66" bestFit="1" customWidth="1"/>
    <col min="3" max="3" width="17" customWidth="1"/>
    <col min="4" max="4" width="18.28515625" customWidth="1"/>
    <col min="5" max="5" width="11.42578125" bestFit="1" customWidth="1"/>
  </cols>
  <sheetData>
    <row r="2" spans="2:7" ht="18.75" customHeight="1" x14ac:dyDescent="0.35">
      <c r="B2" s="1" t="s">
        <v>20</v>
      </c>
      <c r="C2" s="1"/>
      <c r="D2" s="1"/>
      <c r="E2" s="1"/>
      <c r="F2" s="1"/>
      <c r="G2" s="1"/>
    </row>
    <row r="3" spans="2:7" s="85" customFormat="1" x14ac:dyDescent="0.25">
      <c r="B3" s="84"/>
      <c r="C3" s="84"/>
      <c r="D3" s="84"/>
      <c r="E3" s="84"/>
    </row>
    <row r="4" spans="2:7" s="85" customFormat="1" x14ac:dyDescent="0.25">
      <c r="B4" s="86"/>
      <c r="C4" s="87"/>
      <c r="D4" s="87"/>
      <c r="E4" s="88"/>
    </row>
    <row r="24" spans="2:5" ht="15.75" x14ac:dyDescent="0.25">
      <c r="B24" s="64"/>
      <c r="C24" s="65"/>
      <c r="D24" s="65"/>
      <c r="E24" s="71"/>
    </row>
    <row r="25" spans="2:5" ht="15.75" x14ac:dyDescent="0.25">
      <c r="B25" s="66"/>
      <c r="C25" s="67" t="s">
        <v>27</v>
      </c>
      <c r="D25" s="67" t="s">
        <v>28</v>
      </c>
      <c r="E25" s="68" t="s">
        <v>4</v>
      </c>
    </row>
    <row r="26" spans="2:5" ht="15.75" x14ac:dyDescent="0.25">
      <c r="B26" s="72" t="s">
        <v>5</v>
      </c>
      <c r="C26" s="92">
        <f>SUM(C27:C32)</f>
        <v>65.149917132660008</v>
      </c>
      <c r="D26" s="92">
        <f>SUM(D27:D32)</f>
        <v>1556.0833591440999</v>
      </c>
      <c r="E26" s="90">
        <f>SUM(E27:E32)</f>
        <v>1</v>
      </c>
    </row>
    <row r="27" spans="2:5" ht="15.75" x14ac:dyDescent="0.25">
      <c r="B27" s="69" t="s">
        <v>6</v>
      </c>
      <c r="C27" s="93">
        <v>28.800109893129999</v>
      </c>
      <c r="D27" s="93">
        <v>687.88071755957992</v>
      </c>
      <c r="E27" s="91">
        <f>D27/$D$26</f>
        <v>0.44205904106444421</v>
      </c>
    </row>
    <row r="28" spans="2:5" ht="15.75" x14ac:dyDescent="0.25">
      <c r="B28" s="69" t="s">
        <v>7</v>
      </c>
      <c r="C28" s="93">
        <v>3.7154433568500003</v>
      </c>
      <c r="D28" s="93">
        <v>88.742086466019998</v>
      </c>
      <c r="E28" s="91">
        <f t="shared" ref="E28:E32" si="0">D28/$D$26</f>
        <v>5.7029134039985649E-2</v>
      </c>
    </row>
    <row r="29" spans="2:5" ht="15.75" x14ac:dyDescent="0.25">
      <c r="B29" s="69" t="s">
        <v>8</v>
      </c>
      <c r="C29" s="93">
        <v>0.2996954865</v>
      </c>
      <c r="D29" s="93">
        <v>7.1581235999999997</v>
      </c>
      <c r="E29" s="91">
        <f t="shared" si="0"/>
        <v>4.6000900645433397E-3</v>
      </c>
    </row>
    <row r="30" spans="2:5" ht="15.75" x14ac:dyDescent="0.25">
      <c r="B30" s="69" t="s">
        <v>9</v>
      </c>
      <c r="C30" s="93">
        <v>12.535025841609999</v>
      </c>
      <c r="D30" s="93">
        <v>299.39478017785001</v>
      </c>
      <c r="E30" s="91">
        <f t="shared" si="0"/>
        <v>0.19240279026088139</v>
      </c>
    </row>
    <row r="31" spans="2:5" ht="15.75" x14ac:dyDescent="0.25">
      <c r="B31" s="69" t="s">
        <v>10</v>
      </c>
      <c r="C31" s="93">
        <v>19.57001649027</v>
      </c>
      <c r="D31" s="93">
        <v>467.42311178625999</v>
      </c>
      <c r="E31" s="91">
        <f t="shared" si="0"/>
        <v>0.3003843650402887</v>
      </c>
    </row>
    <row r="32" spans="2:5" ht="15.75" x14ac:dyDescent="0.25">
      <c r="B32" s="70" t="s">
        <v>11</v>
      </c>
      <c r="C32" s="94">
        <v>0.22962606429999999</v>
      </c>
      <c r="D32" s="94">
        <v>5.4845395543900004</v>
      </c>
      <c r="E32" s="91">
        <f t="shared" si="0"/>
        <v>3.5245795298567352E-3</v>
      </c>
    </row>
  </sheetData>
  <mergeCells count="1">
    <mergeCell ref="B2:G2"/>
  </mergeCells>
  <pageMargins left="0.7" right="0.7" top="0.75" bottom="0.75" header="0.3" footer="0.3"/>
  <pageSetup paperSize="9" scale="9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26"/>
  <sheetViews>
    <sheetView workbookViewId="0">
      <selection activeCell="B23" sqref="B23"/>
    </sheetView>
  </sheetViews>
  <sheetFormatPr defaultRowHeight="15" x14ac:dyDescent="0.25"/>
  <cols>
    <col min="2" max="2" width="64.85546875" customWidth="1"/>
  </cols>
  <sheetData>
    <row r="2" spans="2:13" ht="21" x14ac:dyDescent="0.35">
      <c r="B2" s="32" t="s">
        <v>17</v>
      </c>
      <c r="M2" t="s">
        <v>12</v>
      </c>
    </row>
    <row r="3" spans="2:13" ht="15.75" x14ac:dyDescent="0.25">
      <c r="B3" s="53" t="s">
        <v>21</v>
      </c>
    </row>
    <row r="23" spans="2:4" ht="15.75" x14ac:dyDescent="0.25">
      <c r="B23" s="73"/>
      <c r="C23" s="75" t="s">
        <v>16</v>
      </c>
      <c r="D23" s="76" t="s">
        <v>4</v>
      </c>
    </row>
    <row r="24" spans="2:4" ht="15.75" x14ac:dyDescent="0.25">
      <c r="B24" s="74" t="s">
        <v>15</v>
      </c>
      <c r="C24" s="83">
        <f>SUM(C25:C26)</f>
        <v>65.149917132659994</v>
      </c>
      <c r="D24" s="95">
        <f>SUM(D25:D26)</f>
        <v>1.0000000000000002</v>
      </c>
    </row>
    <row r="25" spans="2:4" x14ac:dyDescent="0.25">
      <c r="B25" s="77" t="s">
        <v>13</v>
      </c>
      <c r="C25" s="78">
        <f>42906528.64247/1000000</f>
        <v>42.906528642470001</v>
      </c>
      <c r="D25" s="79">
        <f>C25/C24</f>
        <v>0.65858147685902024</v>
      </c>
    </row>
    <row r="26" spans="2:4" x14ac:dyDescent="0.25">
      <c r="B26" s="80" t="s">
        <v>14</v>
      </c>
      <c r="C26" s="81">
        <f>22243388.49019/1000000</f>
        <v>22.24338849019</v>
      </c>
      <c r="D26" s="82">
        <f>C26/C24</f>
        <v>0.34141852314097992</v>
      </c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W78"/>
  <sheetViews>
    <sheetView tabSelected="1" zoomScale="90" zoomScaleNormal="90" workbookViewId="0">
      <selection activeCell="E34" sqref="E34"/>
    </sheetView>
  </sheetViews>
  <sheetFormatPr defaultRowHeight="15" outlineLevelRow="2" x14ac:dyDescent="0.25"/>
  <cols>
    <col min="1" max="1" width="7.42578125" style="3" customWidth="1"/>
    <col min="2" max="2" width="88.7109375" style="2" customWidth="1"/>
    <col min="3" max="3" width="27.140625" style="2" customWidth="1"/>
    <col min="4" max="7" width="13.7109375" style="2" customWidth="1"/>
    <col min="8" max="8" width="16.7109375" style="2" customWidth="1"/>
    <col min="9" max="16384" width="9.140625" style="2"/>
  </cols>
  <sheetData>
    <row r="1" spans="1:23" x14ac:dyDescent="0.25">
      <c r="A1" s="15"/>
      <c r="B1" s="11"/>
      <c r="C1" s="11"/>
      <c r="D1" s="11"/>
      <c r="E1" s="11"/>
      <c r="F1" s="16">
        <v>1566.7280000000001</v>
      </c>
      <c r="G1" s="11"/>
      <c r="H1" s="11"/>
    </row>
    <row r="2" spans="1:23" ht="21" x14ac:dyDescent="0.3">
      <c r="A2" s="51"/>
      <c r="B2" s="54" t="s">
        <v>37</v>
      </c>
      <c r="C2" s="51"/>
      <c r="D2" s="51"/>
      <c r="E2" s="51"/>
      <c r="F2" s="51"/>
      <c r="G2" s="51"/>
      <c r="H2" s="11"/>
    </row>
    <row r="3" spans="1:23" ht="15" customHeight="1" x14ac:dyDescent="0.25">
      <c r="A3" s="50"/>
      <c r="B3" s="52"/>
      <c r="C3" s="52"/>
      <c r="D3" s="52"/>
      <c r="E3" s="52"/>
      <c r="F3" s="52"/>
      <c r="G3" s="52"/>
      <c r="H3" s="11"/>
    </row>
    <row r="4" spans="1:23" x14ac:dyDescent="0.25">
      <c r="A4" s="50"/>
      <c r="B4" s="34"/>
      <c r="C4" s="35"/>
      <c r="D4" s="34"/>
      <c r="E4" s="34"/>
      <c r="F4" s="34"/>
      <c r="G4" s="35"/>
      <c r="H4" s="11"/>
    </row>
    <row r="5" spans="1:23" x14ac:dyDescent="0.25">
      <c r="A5" s="36"/>
      <c r="B5" s="37"/>
      <c r="C5" s="37"/>
      <c r="D5" s="38"/>
      <c r="E5" s="38"/>
      <c r="F5" s="37"/>
      <c r="G5" s="37"/>
      <c r="H5" s="11"/>
    </row>
    <row r="6" spans="1:23" s="5" customFormat="1" x14ac:dyDescent="0.25">
      <c r="A6" s="39"/>
      <c r="B6" s="40"/>
      <c r="C6" s="40"/>
      <c r="D6" s="41"/>
      <c r="E6" s="41"/>
      <c r="F6" s="40"/>
      <c r="G6" s="40"/>
      <c r="H6" s="13"/>
    </row>
    <row r="7" spans="1:23" s="5" customFormat="1" outlineLevel="1" x14ac:dyDescent="0.25">
      <c r="A7" s="42"/>
      <c r="B7" s="43"/>
      <c r="C7" s="43"/>
      <c r="D7" s="44"/>
      <c r="E7" s="44"/>
      <c r="F7" s="43"/>
      <c r="G7" s="43"/>
      <c r="H7" s="13"/>
      <c r="I7" s="6"/>
    </row>
    <row r="8" spans="1:23" s="4" customFormat="1" outlineLevel="2" x14ac:dyDescent="0.25">
      <c r="A8" s="45"/>
      <c r="B8" s="46"/>
      <c r="C8" s="46"/>
      <c r="D8" s="47"/>
      <c r="E8" s="47"/>
      <c r="F8" s="46"/>
      <c r="G8" s="46"/>
      <c r="H8" s="12"/>
    </row>
    <row r="9" spans="1:23" s="4" customFormat="1" outlineLevel="2" x14ac:dyDescent="0.25">
      <c r="A9" s="45"/>
      <c r="B9" s="46"/>
      <c r="C9" s="46"/>
      <c r="D9" s="47"/>
      <c r="E9" s="47"/>
      <c r="F9" s="46"/>
      <c r="G9" s="46"/>
      <c r="H9" s="12"/>
    </row>
    <row r="10" spans="1:23" s="5" customFormat="1" x14ac:dyDescent="0.25">
      <c r="A10" s="39"/>
      <c r="B10" s="40"/>
      <c r="C10" s="40"/>
      <c r="D10" s="41"/>
      <c r="E10" s="41"/>
      <c r="F10" s="49"/>
      <c r="G10" s="40"/>
      <c r="H10" s="13"/>
    </row>
    <row r="11" spans="1:23" s="5" customFormat="1" outlineLevel="1" x14ac:dyDescent="0.25">
      <c r="A11" s="42"/>
      <c r="B11" s="43"/>
      <c r="C11" s="43"/>
      <c r="D11" s="44"/>
      <c r="E11" s="44"/>
      <c r="F11" s="43"/>
      <c r="G11" s="43"/>
      <c r="H11" s="13"/>
    </row>
    <row r="12" spans="1:23" s="4" customFormat="1" outlineLevel="2" x14ac:dyDescent="0.25">
      <c r="A12" s="45"/>
      <c r="B12" s="46"/>
      <c r="C12" s="46"/>
      <c r="D12" s="47"/>
      <c r="E12" s="47"/>
      <c r="F12" s="46"/>
      <c r="G12" s="46"/>
      <c r="H12" s="12"/>
    </row>
    <row r="13" spans="1:23" s="5" customFormat="1" outlineLevel="1" x14ac:dyDescent="0.25">
      <c r="A13" s="42"/>
      <c r="B13" s="43"/>
      <c r="C13" s="43"/>
      <c r="D13" s="44"/>
      <c r="E13" s="44"/>
      <c r="F13" s="43"/>
      <c r="G13" s="43"/>
      <c r="H13" s="13"/>
    </row>
    <row r="14" spans="1:23" s="4" customFormat="1" outlineLevel="2" x14ac:dyDescent="0.25">
      <c r="A14" s="45"/>
      <c r="B14" s="46"/>
      <c r="C14" s="46"/>
      <c r="D14" s="47"/>
      <c r="E14" s="47"/>
      <c r="F14" s="46"/>
      <c r="G14" s="46"/>
      <c r="H14" s="48"/>
      <c r="I14" s="56"/>
      <c r="J14" s="56"/>
    </row>
    <row r="15" spans="1:23" s="4" customFormat="1" outlineLevel="2" x14ac:dyDescent="0.25">
      <c r="A15" s="45"/>
      <c r="B15" s="46"/>
      <c r="C15" s="46"/>
      <c r="D15" s="47"/>
      <c r="E15" s="47"/>
      <c r="F15" s="46"/>
      <c r="G15" s="46"/>
      <c r="H15" s="48"/>
      <c r="I15" s="56"/>
      <c r="J15" s="56"/>
    </row>
    <row r="16" spans="1:23" x14ac:dyDescent="0.25">
      <c r="A16" s="15"/>
      <c r="B16" s="11"/>
      <c r="C16" s="11"/>
      <c r="D16" s="11"/>
      <c r="E16" s="33"/>
      <c r="F16" s="33"/>
      <c r="G16" s="33"/>
      <c r="H16" s="33"/>
      <c r="I16" s="26"/>
      <c r="J16" s="26"/>
      <c r="Q16" s="9"/>
      <c r="R16" s="10"/>
      <c r="S16" s="8"/>
      <c r="T16" s="8"/>
      <c r="U16" s="8"/>
      <c r="V16" s="4"/>
      <c r="W16" s="4"/>
    </row>
    <row r="17" spans="2:23" x14ac:dyDescent="0.25">
      <c r="E17" s="57"/>
      <c r="F17" s="57"/>
      <c r="G17" s="57"/>
      <c r="H17" s="57"/>
      <c r="I17" s="26"/>
      <c r="J17" s="26"/>
      <c r="Q17" s="9"/>
      <c r="R17" s="10"/>
      <c r="S17" s="8"/>
      <c r="T17" s="8"/>
      <c r="U17" s="8"/>
      <c r="V17" s="5"/>
      <c r="W17" s="5"/>
    </row>
    <row r="18" spans="2:23" x14ac:dyDescent="0.25">
      <c r="E18" s="57"/>
      <c r="F18" s="57"/>
      <c r="G18" s="57"/>
      <c r="H18" s="57"/>
      <c r="I18" s="26"/>
      <c r="J18" s="26"/>
      <c r="Q18" s="9"/>
      <c r="R18" s="10"/>
      <c r="S18" s="8"/>
      <c r="T18" s="8"/>
      <c r="U18" s="8"/>
      <c r="V18" s="8"/>
      <c r="W18" s="5"/>
    </row>
    <row r="19" spans="2:23" x14ac:dyDescent="0.25">
      <c r="D19" s="7"/>
      <c r="E19" s="57"/>
      <c r="F19" s="57"/>
      <c r="G19" s="57"/>
      <c r="H19" s="57"/>
      <c r="I19" s="26"/>
      <c r="J19" s="26"/>
      <c r="Q19" s="9"/>
      <c r="R19" s="10"/>
      <c r="S19" s="8"/>
      <c r="T19" s="8"/>
      <c r="U19" s="8"/>
      <c r="V19" s="8"/>
      <c r="W19" s="4"/>
    </row>
    <row r="20" spans="2:23" ht="16.5" customHeight="1" x14ac:dyDescent="0.25">
      <c r="D20" s="7"/>
      <c r="E20" s="57"/>
      <c r="F20" s="57"/>
      <c r="G20" s="57"/>
      <c r="H20" s="57"/>
      <c r="I20" s="33"/>
      <c r="J20" s="26"/>
      <c r="Q20" s="9"/>
      <c r="R20" s="10"/>
      <c r="S20" s="8"/>
      <c r="T20" s="8"/>
      <c r="U20" s="8"/>
      <c r="V20" s="8"/>
      <c r="W20" s="5"/>
    </row>
    <row r="21" spans="2:23" ht="22.5" customHeight="1" x14ac:dyDescent="0.25">
      <c r="E21" s="57"/>
      <c r="F21" s="57"/>
      <c r="G21" s="57"/>
      <c r="H21" s="57"/>
      <c r="I21" s="26"/>
      <c r="J21" s="26"/>
      <c r="Q21" s="11"/>
      <c r="R21" s="11"/>
    </row>
    <row r="22" spans="2:23" ht="15" customHeight="1" x14ac:dyDescent="0.25">
      <c r="E22" s="57"/>
      <c r="F22" s="57"/>
      <c r="G22" s="57"/>
      <c r="H22" s="57"/>
      <c r="I22" s="26"/>
      <c r="J22" s="26"/>
    </row>
    <row r="23" spans="2:23" x14ac:dyDescent="0.25">
      <c r="E23" s="57"/>
      <c r="F23" s="57"/>
      <c r="G23" s="57"/>
      <c r="H23" s="57"/>
      <c r="I23" s="58"/>
      <c r="J23" s="26"/>
    </row>
    <row r="24" spans="2:23" x14ac:dyDescent="0.25">
      <c r="E24" s="57"/>
      <c r="F24" s="57"/>
      <c r="G24" s="57"/>
      <c r="H24" s="57"/>
      <c r="I24" s="58"/>
      <c r="J24" s="26"/>
    </row>
    <row r="25" spans="2:23" x14ac:dyDescent="0.25">
      <c r="E25" s="57"/>
      <c r="F25" s="57"/>
      <c r="G25" s="57"/>
      <c r="H25" s="57"/>
      <c r="I25" s="58"/>
      <c r="J25" s="26"/>
      <c r="K25" s="11"/>
    </row>
    <row r="26" spans="2:23" x14ac:dyDescent="0.25">
      <c r="E26" s="57"/>
      <c r="F26" s="57"/>
      <c r="G26" s="57"/>
      <c r="H26" s="57"/>
      <c r="I26" s="58"/>
      <c r="J26" s="26"/>
    </row>
    <row r="27" spans="2:23" x14ac:dyDescent="0.25">
      <c r="E27" s="57"/>
      <c r="F27" s="57"/>
      <c r="G27" s="57"/>
      <c r="H27" s="57"/>
      <c r="I27" s="58"/>
      <c r="J27" s="26"/>
    </row>
    <row r="28" spans="2:23" ht="31.5" x14ac:dyDescent="0.25">
      <c r="B28" s="101" t="s">
        <v>36</v>
      </c>
      <c r="C28" s="102" t="s">
        <v>0</v>
      </c>
      <c r="E28" s="57"/>
      <c r="F28" s="57"/>
      <c r="G28" s="57"/>
      <c r="H28" s="57"/>
      <c r="I28" s="58"/>
      <c r="J28" s="26"/>
    </row>
    <row r="29" spans="2:23" ht="15.75" x14ac:dyDescent="0.25">
      <c r="B29" s="22" t="s">
        <v>32</v>
      </c>
      <c r="C29" s="23">
        <v>6.6900000000000001E-2</v>
      </c>
      <c r="E29" s="57"/>
      <c r="F29" s="57"/>
      <c r="G29" s="57"/>
      <c r="H29" s="57"/>
      <c r="I29" s="58"/>
      <c r="J29" s="26"/>
    </row>
    <row r="30" spans="2:23" ht="15.75" x14ac:dyDescent="0.25">
      <c r="B30" s="18" t="s">
        <v>29</v>
      </c>
      <c r="C30" s="19">
        <v>0.1273</v>
      </c>
      <c r="E30" s="57"/>
      <c r="F30" s="57"/>
      <c r="G30" s="57"/>
      <c r="H30" s="57"/>
      <c r="I30" s="58"/>
      <c r="J30" s="26"/>
    </row>
    <row r="31" spans="2:23" ht="15.75" x14ac:dyDescent="0.25">
      <c r="B31" s="20" t="s">
        <v>30</v>
      </c>
      <c r="C31" s="21">
        <v>0.126</v>
      </c>
      <c r="E31" s="57"/>
      <c r="F31" s="57"/>
      <c r="G31" s="57"/>
      <c r="H31" s="57"/>
      <c r="I31" s="58"/>
      <c r="J31" s="26"/>
    </row>
    <row r="32" spans="2:23" ht="15.75" x14ac:dyDescent="0.25">
      <c r="B32" s="20" t="s">
        <v>31</v>
      </c>
      <c r="C32" s="21">
        <v>7.9899999999999999E-2</v>
      </c>
      <c r="E32" s="57"/>
      <c r="F32" s="57"/>
      <c r="G32" s="57"/>
      <c r="H32" s="57"/>
      <c r="I32" s="58"/>
      <c r="J32" s="26"/>
    </row>
    <row r="33" spans="2:10" ht="15.75" x14ac:dyDescent="0.25">
      <c r="B33" s="22" t="s">
        <v>41</v>
      </c>
      <c r="C33" s="23">
        <v>0.1216</v>
      </c>
      <c r="E33" s="57"/>
      <c r="F33" s="57"/>
      <c r="G33" s="57"/>
      <c r="H33" s="57"/>
      <c r="I33" s="58"/>
      <c r="J33" s="26"/>
    </row>
    <row r="34" spans="2:10" ht="15.75" x14ac:dyDescent="0.25">
      <c r="B34" s="22" t="s">
        <v>42</v>
      </c>
      <c r="C34" s="23">
        <v>3.8600000000000002E-2</v>
      </c>
      <c r="E34" s="57"/>
      <c r="F34" s="57"/>
      <c r="G34" s="57"/>
      <c r="H34" s="57"/>
      <c r="I34" s="48"/>
      <c r="J34" s="26"/>
    </row>
    <row r="35" spans="2:10" ht="15.75" x14ac:dyDescent="0.25">
      <c r="B35" s="20" t="s">
        <v>33</v>
      </c>
      <c r="C35" s="21">
        <v>6.9800000000000001E-2</v>
      </c>
      <c r="E35" s="57"/>
      <c r="F35" s="57"/>
      <c r="G35" s="57"/>
      <c r="H35" s="57"/>
      <c r="I35" s="48"/>
      <c r="J35" s="26"/>
    </row>
    <row r="36" spans="2:10" ht="15.75" x14ac:dyDescent="0.25">
      <c r="B36" s="20" t="s">
        <v>34</v>
      </c>
      <c r="C36" s="21">
        <v>1.6199999999999999E-2</v>
      </c>
      <c r="E36" s="57"/>
      <c r="F36" s="57"/>
      <c r="G36" s="57"/>
      <c r="H36" s="57"/>
      <c r="I36" s="33"/>
      <c r="J36" s="26"/>
    </row>
    <row r="37" spans="2:10" ht="15.75" x14ac:dyDescent="0.25">
      <c r="B37" s="24" t="s">
        <v>35</v>
      </c>
      <c r="C37" s="21">
        <v>1.8454999999999999E-2</v>
      </c>
      <c r="E37" s="57"/>
      <c r="F37" s="57"/>
      <c r="G37" s="57"/>
      <c r="H37" s="57"/>
      <c r="I37" s="26"/>
      <c r="J37" s="26"/>
    </row>
    <row r="38" spans="2:10" x14ac:dyDescent="0.25">
      <c r="E38" s="57"/>
      <c r="F38" s="57"/>
      <c r="G38" s="57"/>
      <c r="H38" s="57"/>
      <c r="I38" s="26"/>
      <c r="J38" s="26"/>
    </row>
    <row r="39" spans="2:10" x14ac:dyDescent="0.25">
      <c r="E39" s="55"/>
      <c r="F39" s="55"/>
      <c r="G39" s="55"/>
      <c r="H39" s="55"/>
    </row>
    <row r="40" spans="2:10" x14ac:dyDescent="0.25">
      <c r="E40" s="55"/>
      <c r="F40" s="55"/>
      <c r="G40" s="55"/>
      <c r="H40" s="55"/>
    </row>
    <row r="72" spans="8:9" x14ac:dyDescent="0.25">
      <c r="H72" s="12"/>
    </row>
    <row r="73" spans="8:9" ht="15.75" customHeight="1" x14ac:dyDescent="0.25">
      <c r="H73" s="13"/>
      <c r="I73" s="12"/>
    </row>
    <row r="74" spans="8:9" x14ac:dyDescent="0.25">
      <c r="H74" s="14"/>
      <c r="I74" s="13"/>
    </row>
    <row r="75" spans="8:9" x14ac:dyDescent="0.25">
      <c r="H75" s="14"/>
      <c r="I75" s="13"/>
    </row>
    <row r="76" spans="8:9" x14ac:dyDescent="0.25">
      <c r="H76" s="14"/>
      <c r="I76" s="12"/>
    </row>
    <row r="77" spans="8:9" x14ac:dyDescent="0.25">
      <c r="H77" s="11"/>
      <c r="I77" s="13"/>
    </row>
    <row r="78" spans="8:9" x14ac:dyDescent="0.25">
      <c r="I78" s="11"/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scale="52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Z28"/>
  <sheetViews>
    <sheetView workbookViewId="0">
      <selection activeCell="A3" sqref="A3"/>
    </sheetView>
  </sheetViews>
  <sheetFormatPr defaultRowHeight="15" x14ac:dyDescent="0.25"/>
  <cols>
    <col min="2" max="2" width="35.42578125" customWidth="1"/>
    <col min="3" max="26" width="5" bestFit="1" customWidth="1"/>
  </cols>
  <sheetData>
    <row r="3" spans="2:2" ht="20.25" x14ac:dyDescent="0.25">
      <c r="B3" s="63" t="s">
        <v>40</v>
      </c>
    </row>
    <row r="4" spans="2:2" x14ac:dyDescent="0.25">
      <c r="B4" s="62"/>
    </row>
    <row r="26" spans="2:26" s="103" customFormat="1" ht="12.75" x14ac:dyDescent="0.2">
      <c r="B26" s="104"/>
      <c r="C26" s="106">
        <v>1992</v>
      </c>
      <c r="D26" s="106">
        <v>1993</v>
      </c>
      <c r="E26" s="106">
        <v>1994</v>
      </c>
      <c r="F26" s="106">
        <v>1995</v>
      </c>
      <c r="G26" s="106">
        <v>1996</v>
      </c>
      <c r="H26" s="106">
        <v>1997</v>
      </c>
      <c r="I26" s="106">
        <v>1998</v>
      </c>
      <c r="J26" s="106">
        <v>1999</v>
      </c>
      <c r="K26" s="106">
        <v>2000</v>
      </c>
      <c r="L26" s="106">
        <v>2001</v>
      </c>
      <c r="M26" s="106">
        <v>2002</v>
      </c>
      <c r="N26" s="106">
        <v>2003</v>
      </c>
      <c r="O26" s="106">
        <v>2004</v>
      </c>
      <c r="P26" s="106">
        <v>2005</v>
      </c>
      <c r="Q26" s="106">
        <v>2006</v>
      </c>
      <c r="R26" s="106">
        <v>2007</v>
      </c>
      <c r="S26" s="106">
        <v>2008</v>
      </c>
      <c r="T26" s="106">
        <v>2009</v>
      </c>
      <c r="U26" s="106">
        <v>2010</v>
      </c>
      <c r="V26" s="106">
        <v>2011</v>
      </c>
      <c r="W26" s="106">
        <v>2012</v>
      </c>
      <c r="X26" s="106">
        <v>2013</v>
      </c>
      <c r="Y26" s="106">
        <v>2014</v>
      </c>
      <c r="Z26" s="106">
        <v>2015</v>
      </c>
    </row>
    <row r="27" spans="2:26" s="103" customFormat="1" ht="12.75" x14ac:dyDescent="0.2">
      <c r="B27" s="104" t="s">
        <v>38</v>
      </c>
      <c r="C27" s="105">
        <v>0.40400000000000003</v>
      </c>
      <c r="D27" s="105">
        <v>3.661</v>
      </c>
      <c r="E27" s="105">
        <v>4.2919999999999998</v>
      </c>
      <c r="F27" s="105">
        <v>7.8949999999999996</v>
      </c>
      <c r="G27" s="105">
        <v>9.468</v>
      </c>
      <c r="H27" s="105">
        <v>10.164</v>
      </c>
      <c r="I27" s="105">
        <v>11.647</v>
      </c>
      <c r="J27" s="105">
        <v>13.071999999999999</v>
      </c>
      <c r="K27" s="105">
        <v>11.657</v>
      </c>
      <c r="L27" s="105">
        <v>11.419</v>
      </c>
      <c r="M27" s="105">
        <v>11.507999999999999</v>
      </c>
      <c r="N27" s="105">
        <v>12.01</v>
      </c>
      <c r="O27" s="105">
        <v>13.331</v>
      </c>
      <c r="P27" s="105">
        <v>12.808999999999999</v>
      </c>
      <c r="Q27" s="105">
        <v>13.744999999999999</v>
      </c>
      <c r="R27" s="105">
        <v>14.882999999999999</v>
      </c>
      <c r="S27" s="105">
        <v>19.539000000000001</v>
      </c>
      <c r="T27" s="105">
        <v>26.67</v>
      </c>
      <c r="U27" s="105">
        <v>34.76</v>
      </c>
      <c r="V27" s="105">
        <v>37.893999999999998</v>
      </c>
      <c r="W27" s="105">
        <v>41.448999999999998</v>
      </c>
      <c r="X27" s="105">
        <v>43.765000000000001</v>
      </c>
      <c r="Y27" s="105">
        <v>43.064999999999998</v>
      </c>
      <c r="Z27" s="105">
        <v>45.58</v>
      </c>
    </row>
    <row r="28" spans="2:26" s="103" customFormat="1" ht="12.75" x14ac:dyDescent="0.2">
      <c r="B28" s="104" t="s">
        <v>39</v>
      </c>
      <c r="C28" s="105">
        <v>2.7429999999999999</v>
      </c>
      <c r="D28" s="105">
        <v>1.732</v>
      </c>
      <c r="E28" s="105">
        <v>2.1840000000000002</v>
      </c>
      <c r="F28" s="105">
        <v>4.4329999999999998</v>
      </c>
      <c r="G28" s="105">
        <v>1.427</v>
      </c>
      <c r="H28" s="105">
        <v>4.8449999999999998</v>
      </c>
      <c r="I28" s="105">
        <v>2.7589999999999999</v>
      </c>
      <c r="J28" s="105">
        <v>2.1760000000000002</v>
      </c>
      <c r="K28" s="105">
        <v>2.5070000000000001</v>
      </c>
      <c r="L28" s="105">
        <v>2.65</v>
      </c>
      <c r="M28" s="105">
        <v>2.694</v>
      </c>
      <c r="N28" s="105">
        <v>2.5329999999999999</v>
      </c>
      <c r="O28" s="105">
        <v>2.766</v>
      </c>
      <c r="P28" s="105">
        <v>2.6659999999999999</v>
      </c>
      <c r="Q28" s="105">
        <v>2.2050000000000001</v>
      </c>
      <c r="R28" s="105">
        <v>2.69</v>
      </c>
      <c r="S28" s="105">
        <v>5.0599999999999996</v>
      </c>
      <c r="T28" s="105">
        <v>13.143000000000001</v>
      </c>
      <c r="U28" s="105">
        <v>19.538</v>
      </c>
      <c r="V28" s="105">
        <v>21.329000000000001</v>
      </c>
      <c r="W28" s="105">
        <v>23.045999999999999</v>
      </c>
      <c r="X28" s="105">
        <v>29.396999999999998</v>
      </c>
      <c r="Y28" s="105">
        <v>26.747</v>
      </c>
      <c r="Z28" s="105">
        <v>19.57</v>
      </c>
    </row>
  </sheetData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B5"/>
  <sheetViews>
    <sheetView workbookViewId="0">
      <selection activeCell="B4" sqref="B4"/>
    </sheetView>
  </sheetViews>
  <sheetFormatPr defaultRowHeight="15" x14ac:dyDescent="0.25"/>
  <sheetData>
    <row r="4" spans="2:2" ht="20.25" x14ac:dyDescent="0.25">
      <c r="B4" s="63" t="s">
        <v>18</v>
      </c>
    </row>
    <row r="5" spans="2:2" x14ac:dyDescent="0.25">
      <c r="B5" s="62"/>
    </row>
  </sheetData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6"/>
  <sheetViews>
    <sheetView workbookViewId="0">
      <selection activeCell="M32" sqref="M32"/>
    </sheetView>
  </sheetViews>
  <sheetFormatPr defaultRowHeight="15" x14ac:dyDescent="0.25"/>
  <sheetData>
    <row r="1" spans="2:2" ht="20.25" x14ac:dyDescent="0.25">
      <c r="B1" s="63" t="s">
        <v>52</v>
      </c>
    </row>
    <row r="2" spans="2:2" ht="18.75" x14ac:dyDescent="0.3">
      <c r="B2" s="107" t="s">
        <v>43</v>
      </c>
    </row>
    <row r="29" spans="2:11" x14ac:dyDescent="0.25">
      <c r="B29" s="108" t="s">
        <v>44</v>
      </c>
      <c r="C29" s="109"/>
      <c r="D29" s="109"/>
      <c r="E29" s="109"/>
      <c r="F29" s="109"/>
      <c r="G29" s="109"/>
      <c r="H29" s="109"/>
      <c r="I29" s="109"/>
      <c r="J29" s="109"/>
      <c r="K29" s="110"/>
    </row>
    <row r="30" spans="2:11" x14ac:dyDescent="0.25">
      <c r="B30" s="111" t="s">
        <v>45</v>
      </c>
      <c r="C30" s="112"/>
      <c r="D30" s="112"/>
      <c r="E30" s="112"/>
      <c r="F30" s="112"/>
      <c r="G30" s="112"/>
      <c r="H30" s="112"/>
      <c r="I30" s="112"/>
      <c r="J30" s="112"/>
      <c r="K30" s="113"/>
    </row>
    <row r="31" spans="2:11" x14ac:dyDescent="0.25">
      <c r="B31" s="114" t="s">
        <v>46</v>
      </c>
      <c r="C31" s="115"/>
      <c r="D31" s="115"/>
      <c r="E31" s="115"/>
      <c r="F31" s="115"/>
      <c r="G31" s="115"/>
      <c r="H31" s="115"/>
      <c r="I31" s="115"/>
      <c r="J31" s="115"/>
      <c r="K31" s="114">
        <v>16.2</v>
      </c>
    </row>
    <row r="32" spans="2:11" x14ac:dyDescent="0.25">
      <c r="B32" s="114" t="s">
        <v>47</v>
      </c>
      <c r="C32" s="116"/>
      <c r="D32" s="116"/>
      <c r="E32" s="116"/>
      <c r="F32" s="116"/>
      <c r="G32" s="116"/>
      <c r="H32" s="116"/>
      <c r="I32" s="116"/>
      <c r="J32" s="116"/>
      <c r="K32" s="117">
        <v>1.8</v>
      </c>
    </row>
    <row r="33" spans="2:11" x14ac:dyDescent="0.25">
      <c r="B33" s="114" t="s">
        <v>48</v>
      </c>
      <c r="C33" s="118"/>
      <c r="D33" s="118"/>
      <c r="E33" s="118"/>
      <c r="F33" s="118"/>
      <c r="G33" s="118"/>
      <c r="H33" s="118"/>
      <c r="I33" s="118"/>
      <c r="J33" s="118"/>
      <c r="K33" s="114">
        <v>2.8</v>
      </c>
    </row>
    <row r="34" spans="2:11" x14ac:dyDescent="0.25">
      <c r="B34" s="114" t="s">
        <v>49</v>
      </c>
      <c r="C34" s="119"/>
      <c r="D34" s="119"/>
      <c r="E34" s="119"/>
      <c r="F34" s="119"/>
      <c r="G34" s="119"/>
      <c r="H34" s="119"/>
      <c r="I34" s="119"/>
      <c r="J34" s="119"/>
      <c r="K34" s="114">
        <v>0.6</v>
      </c>
    </row>
    <row r="35" spans="2:11" x14ac:dyDescent="0.25">
      <c r="B35" s="114" t="s">
        <v>50</v>
      </c>
      <c r="C35" s="118"/>
      <c r="D35" s="118"/>
      <c r="E35" s="118"/>
      <c r="F35" s="118"/>
      <c r="G35" s="118"/>
      <c r="H35" s="118"/>
      <c r="I35" s="118"/>
      <c r="J35" s="118"/>
      <c r="K35" s="114">
        <v>0.5</v>
      </c>
    </row>
    <row r="36" spans="2:11" x14ac:dyDescent="0.25">
      <c r="B36" s="114" t="s">
        <v>51</v>
      </c>
      <c r="C36" s="116"/>
      <c r="D36" s="116"/>
      <c r="E36" s="116"/>
      <c r="F36" s="116"/>
      <c r="G36" s="116"/>
      <c r="H36" s="116"/>
      <c r="I36" s="116"/>
      <c r="J36" s="116"/>
      <c r="K36" s="114">
        <v>0.7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7</vt:i4>
      </vt:variant>
      <vt:variant>
        <vt:lpstr>Іменовані діапазони</vt:lpstr>
      </vt:variant>
      <vt:variant>
        <vt:i4>1</vt:i4>
      </vt:variant>
    </vt:vector>
  </HeadingPairs>
  <TitlesOfParts>
    <vt:vector size="8" baseType="lpstr">
      <vt:lpstr>structure</vt:lpstr>
      <vt:lpstr>currency</vt:lpstr>
      <vt:lpstr>domestic vs external</vt:lpstr>
      <vt:lpstr>interest</vt:lpstr>
      <vt:lpstr>dynamic_currency</vt:lpstr>
      <vt:lpstr>dynamic_creditor</vt:lpstr>
      <vt:lpstr>restruct</vt:lpstr>
      <vt:lpstr>interest!Область_друку</vt:lpstr>
    </vt:vector>
  </TitlesOfParts>
  <Company>Minfin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Користувач Windows</dc:creator>
  <cp:lastModifiedBy>Користувач Windows</cp:lastModifiedBy>
  <cp:lastPrinted>2015-12-28T13:26:02Z</cp:lastPrinted>
  <dcterms:created xsi:type="dcterms:W3CDTF">2015-09-29T15:09:17Z</dcterms:created>
  <dcterms:modified xsi:type="dcterms:W3CDTF">2016-01-12T16:16:06Z</dcterms:modified>
</cp:coreProperties>
</file>