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12_грудень\"/>
    </mc:Choice>
  </mc:AlternateContent>
  <bookViews>
    <workbookView xWindow="0" yWindow="0" windowWidth="28800" windowHeight="11775" tabRatio="562" activeTab="12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І_ІІІ кв" sheetId="14" r:id="rId10"/>
    <sheet name="січ_жовт" sheetId="15" r:id="rId11"/>
    <sheet name="січ_лист" sheetId="16" r:id="rId12"/>
    <sheet name="січ_груд" sheetId="17" r:id="rId13"/>
  </sheets>
  <definedNames>
    <definedName name="_xlnm.Print_Titles" localSheetId="3">'І кв'!$2:$4</definedName>
    <definedName name="_xlnm.Print_Titles" localSheetId="6">'І півріч'!$2:$4</definedName>
    <definedName name="_xlnm.Print_Titles" localSheetId="9">'І_ІІІ кв'!$2:$4</definedName>
    <definedName name="_xlnm.Print_Titles" localSheetId="1">січ!$2:$4</definedName>
    <definedName name="_xlnm.Print_Titles" localSheetId="12">січ_груд!$2:$4</definedName>
    <definedName name="_xlnm.Print_Titles" localSheetId="10">січ_жовт!$2:$4</definedName>
    <definedName name="_xlnm.Print_Titles" localSheetId="4">січ_квіт!$2:$4</definedName>
    <definedName name="_xlnm.Print_Titles" localSheetId="7">січ_лип!$2:$4</definedName>
    <definedName name="_xlnm.Print_Titles" localSheetId="11">січ_лист!$2:$4</definedName>
    <definedName name="_xlnm.Print_Titles" localSheetId="8">січ_серп!$2:$4</definedName>
    <definedName name="_xlnm.Print_Titles" localSheetId="5">січ_тр!$2:$4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6">'І півріч'!$A$1:$O$44</definedName>
    <definedName name="_xlnm.Print_Area" localSheetId="9">'І_ІІІ кв'!$A$1:$O$47</definedName>
    <definedName name="_xlnm.Print_Area" localSheetId="1">січ!$A$1:$O$43</definedName>
    <definedName name="_xlnm.Print_Area" localSheetId="12">січ_груд!$A$1:$O$45</definedName>
    <definedName name="_xlnm.Print_Area" localSheetId="10">січ_жовт!$A$1:$O$47</definedName>
    <definedName name="_xlnm.Print_Area" localSheetId="4">січ_квіт!$A$1:$O$44</definedName>
    <definedName name="_xlnm.Print_Area" localSheetId="7">січ_лип!$A$1:$O$44</definedName>
    <definedName name="_xlnm.Print_Area" localSheetId="11">січ_лист!$A$1:$O$47</definedName>
    <definedName name="_xlnm.Print_Area" localSheetId="8">січ_серп!$A$1:$O$44</definedName>
    <definedName name="_xlnm.Print_Area" localSheetId="5">січ_тр!$A$1:$O$44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6">'І півріч'!$6:$6,'І півріч'!$19:$19,'І півріч'!$23:$23,'І півріч'!$24:$24,'І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півріч'!$36:$36,'І півріч'!$37:$37,'І півріч'!$39:$39,'І півріч'!$42:$42,'І півріч'!#REF!,'І півріч'!#REF!</definedName>
    <definedName name="ОсновніВиди" localSheetId="9">'І_ІІІ кв'!$6:$6,'І_ІІІ кв'!$21:$21,'І_ІІІ кв'!$26:$26,'І_ІІІ кв'!$27:$27,'І_ІІІ кв'!$28:$28,'І_ІІІ кв'!$29:$29,'І_ІІІ кв'!$30:$30,'І_ІІІ кв'!$31:$31,'І_ІІІ кв'!$32:$32,'І_ІІІ кв'!$33:$33,'І_ІІІ кв'!$34:$34,'І_ІІІ кв'!$35:$35,'І_ІІІ кв'!$36:$36,'І_ІІІ кв'!$37:$37,'І_ІІІ кв'!$39:$39,'І_ІІІ кв'!$40:$40,'І_ІІІ кв'!$42:$42,'І_ІІІ кв'!$45:$45,'І_ІІІ кв'!#REF!,'І_ІІІ кв'!#REF!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12">січ_груд!$6:$6,січ_груд!$19:$19,січ_груд!$24:$24,січ_груд!$25:$25,січ_груд!$26:$26,січ_груд!$27:$27,січ_груд!$28:$28,січ_груд!$29:$29,січ_груд!$30:$30,січ_груд!$31:$31,січ_груд!$32:$32,січ_груд!$33:$33,січ_груд!$34:$34,січ_груд!$35:$35,січ_груд!$37:$37,січ_груд!$38:$38,січ_груд!$40:$40,січ_груд!$43:$43,січ_груд!#REF!,січ_груд!#REF!</definedName>
    <definedName name="ОсновніВиди" localSheetId="10">січ_жовт!$6:$6,січ_жовт!$21:$21,січ_жовт!$26:$26,січ_жовт!$27:$27,січ_жовт!$28:$28,січ_жовт!$29:$29,січ_жовт!$30:$30,січ_жовт!$31:$31,січ_жовт!$32:$32,січ_жовт!$33:$33,січ_жовт!$34:$34,січ_жовт!$35:$35,січ_жовт!$36:$36,січ_жовт!$37:$37,січ_жовт!$39:$39,січ_жовт!$40:$40,січ_жовт!$42:$42,січ_жовт!$45:$45,січ_жовт!#REF!,січ_жовт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7">січ_лип!$6:$6,січ_лип!$19:$19,січ_лип!$23:$23,січ_лип!$24:$24,січ_лип!$25:$25,січ_лип!$26:$26,січ_лип!$27:$27,січ_лип!$28:$28,січ_лип!$29:$29,січ_лип!$30:$30,січ_лип!$31:$31,січ_лип!$32:$32,січ_лип!$33:$33,січ_лип!$34:$34,січ_лип!$36:$36,січ_лип!$37:$37,січ_лип!$39:$39,січ_лип!$42:$42,січ_лип!#REF!,січ_лип!#REF!</definedName>
    <definedName name="ОсновніВиди" localSheetId="11">січ_лист!$6:$6,січ_лист!$21:$21,січ_лист!$26:$26,січ_лист!$27:$27,січ_лист!$28:$28,січ_лист!$29:$29,січ_лист!$30:$30,січ_лист!$31:$31,січ_лист!$32:$32,січ_лист!$33:$33,січ_лист!$34:$34,січ_лист!$35:$35,січ_лист!$36:$36,січ_лист!$37:$37,січ_лист!$39:$39,січ_лист!$40:$40,січ_лист!$42:$42,січ_лист!$45:$45,січ_лист!#REF!,січ_лист!#REF!</definedName>
    <definedName name="ОсновніВиди" localSheetId="8">січ_серп!$6:$6,січ_серп!$19:$19,січ_серп!$23:$23,січ_серп!$24:$24,січ_серп!$25:$25,січ_серп!$26:$26,січ_серп!$27:$27,січ_серп!$28:$28,січ_серп!$29:$29,січ_серп!$30:$30,січ_серп!$31:$31,січ_серп!$32:$32,січ_серп!$33:$33,січ_серп!$34:$34,січ_серп!$36:$36,січ_серп!$37:$37,січ_серп!$39:$39,січ_серп!$42:$42,січ_серп!#REF!,січ_серп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6">'І півріч'!$7:$7,'І півріч'!$8:$8,'І півріч'!$9:$9,'І півріч'!$10:$10,'І півріч'!$13:$13,'І півріч'!$18:$18,'І півріч'!$21:$21,'І півріч'!$40:$40,'І півріч'!$41:$41,'І півріч'!$43:$43,'І півріч'!$44:$44</definedName>
    <definedName name="Підвиди" localSheetId="9">'І_ІІІ кв'!$7:$7,'І_ІІІ кв'!$8:$8,'І_ІІІ кв'!$9:$9,'І_ІІІ кв'!$10:$10,'І_ІІІ кв'!$14:$14,'І_ІІІ кв'!$20:$20,'І_ІІІ кв'!$24:$24,'І_ІІІ кв'!$43:$43,'І_ІІІ кв'!$44:$44,'І_ІІІ кв'!$46:$46,'І_ІІІ кв'!$47:$47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12">січ_груд!$7:$7,січ_груд!$8:$8,січ_груд!$9:$9,січ_груд!$10:$10,січ_груд!$13:$13,січ_груд!$18:$18,січ_груд!$22:$22,січ_груд!$41:$41,січ_груд!$42:$42,січ_груд!$44:$44,січ_груд!$45:$45</definedName>
    <definedName name="Підвиди" localSheetId="10">січ_жовт!$7:$7,січ_жовт!$8:$8,січ_жовт!$9:$9,січ_жовт!$10:$10,січ_жовт!$14:$14,січ_жовт!$20:$20,січ_жовт!$24:$24,січ_жовт!$43:$43,січ_жовт!$44:$44,січ_жовт!$46:$46,січ_жовт!$47:$47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7">січ_лип!$7:$7,січ_лип!$8:$8,січ_лип!$9:$9,січ_лип!$10:$10,січ_лип!$13:$13,січ_лип!$18:$18,січ_лип!$21:$21,січ_лип!$40:$40,січ_лип!$41:$41,січ_лип!$43:$43,січ_лип!$44:$44</definedName>
    <definedName name="Підвиди" localSheetId="11">січ_лист!$7:$7,січ_лист!$8:$8,січ_лист!$9:$9,січ_лист!$10:$10,січ_лист!$14:$14,січ_лист!$20:$20,січ_лист!$24:$24,січ_лист!$43:$43,січ_лист!$44:$44,січ_лист!$46:$46,січ_лист!$47:$47</definedName>
    <definedName name="Підвиди" localSheetId="8">січ_серп!$7:$7,січ_серп!$8:$8,січ_серп!$9:$9,січ_серп!$10:$10,січ_серп!$13:$13,січ_серп!$18:$18,січ_серп!$21:$21,січ_серп!$40:$40,січ_серп!$41:$41,січ_серп!$43:$43,січ_серп!$44:$44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півріч'!#REF!,'І півріч'!#REF!,'І півріч'!$11:$11,'І півріч'!$12:$12,'І півріч'!$14:$14,'І півріч'!$17:$17</definedName>
    <definedName name="Підвиди2Порядку" localSheetId="9">'І_ІІІ кв'!#REF!,'І_ІІІ кв'!#REF!,'І_ІІІ кв'!$11:$11,'І_ІІІ кв'!$12:$12,'І_ІІІ кв'!$15:$15,'І_ІІІ кв'!$18:$18</definedName>
    <definedName name="Підвиди2Порядку" localSheetId="1">січ!#REF!,січ!#REF!,січ!$11:$11,січ!$12:$12,січ!$14:$14,січ!$17:$17</definedName>
    <definedName name="Підвиди2Порядку" localSheetId="12">січ_груд!#REF!,січ_груд!#REF!,січ_груд!$11:$11,січ_груд!$12:$12,січ_груд!$14:$14,січ_груд!$17:$17</definedName>
    <definedName name="Підвиди2Порядку" localSheetId="10">січ_жовт!#REF!,січ_жовт!#REF!,січ_жовт!$11:$11,січ_жовт!$12:$12,січ_жовт!$15:$15,січ_жовт!$18:$18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7">січ_лип!#REF!,січ_лип!#REF!,січ_лип!$11:$11,січ_лип!$12:$12,січ_лип!$14:$14,січ_лип!$17:$17</definedName>
    <definedName name="Підвиди2Порядку" localSheetId="11">січ_лист!#REF!,січ_лист!#REF!,січ_лист!$11:$11,січ_лист!$12:$12,січ_лист!$15:$15,січ_лист!$18:$18</definedName>
    <definedName name="Підвиди2Порядку" localSheetId="8">січ_серп!#REF!,січ_серп!#REF!,січ_серп!$11:$11,січ_серп!$12:$12,січ_серп!$14:$14,січ_серп!$17:$17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півріч'!#REF!,'І півріч'!$15:$15,'І півріч'!$16:$16</definedName>
    <definedName name="Підвиди3Порядку" localSheetId="9">'І_ІІІ кв'!#REF!,'І_ІІІ кв'!$16:$16,'І_ІІІ кв'!$17:$17</definedName>
    <definedName name="Підвиди3Порядку" localSheetId="1">січ!#REF!,січ!$15:$15,січ!$16:$16</definedName>
    <definedName name="Підвиди3Порядку" localSheetId="12">січ_груд!#REF!,січ_груд!$15:$15,січ_груд!$16:$16</definedName>
    <definedName name="Підвиди3Порядку" localSheetId="10">січ_жовт!#REF!,січ_жовт!$16:$16,січ_жовт!$17:$17</definedName>
    <definedName name="Підвиди3Порядку" localSheetId="4">січ_квіт!#REF!,січ_квіт!$15:$15,січ_квіт!$16:$16</definedName>
    <definedName name="Підвиди3Порядку" localSheetId="7">січ_лип!#REF!,січ_лип!$15:$15,січ_лип!$16:$16</definedName>
    <definedName name="Підвиди3Порядку" localSheetId="11">січ_лист!#REF!,січ_лист!$16:$16,січ_лист!$17:$17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6">'І півріч'!$5:$5,'І півріч'!$22:$22,'І півріч'!$35:$35,'І півріч'!$38:$38</definedName>
    <definedName name="Підсумок" localSheetId="9">'І_ІІІ кв'!$5:$5,'І_ІІІ кв'!$25:$25,'І_ІІІ кв'!$38:$38,'І_ІІІ кв'!$41:$41</definedName>
    <definedName name="Підсумок" localSheetId="1">січ!$5:$5,січ!$21:$21,січ!$34:$34,січ!$37:$37</definedName>
    <definedName name="Підсумок" localSheetId="12">січ_груд!$5:$5,січ_груд!$23:$23,січ_груд!$36:$36,січ_груд!$39:$39</definedName>
    <definedName name="Підсумок" localSheetId="10">січ_жовт!$5:$5,січ_жовт!$25:$25,січ_жовт!$38:$38,січ_жовт!$41:$41</definedName>
    <definedName name="Підсумок" localSheetId="4">січ_квіт!$5:$5,січ_квіт!$22:$22,січ_квіт!$35:$35,січ_квіт!$38:$38</definedName>
    <definedName name="Підсумок" localSheetId="7">січ_лип!$5:$5,січ_лип!$22:$22,січ_лип!$35:$35,січ_лип!$38:$38</definedName>
    <definedName name="Підсумок" localSheetId="11">січ_лист!$5:$5,січ_лист!$25:$25,січ_лист!$38:$38,січ_лист!$41:$41</definedName>
    <definedName name="Підсумок" localSheetId="8">січ_серп!$5:$5,січ_серп!$22:$22,січ_серп!$35:$35,січ_серп!$38:$38</definedName>
    <definedName name="Підсумок" localSheetId="5">січ_тр!$5:$5,січ_тр!$22:$22,січ_тр!$35:$35,січ_тр!$38:$38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12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calcChain.xml><?xml version="1.0" encoding="utf-8"?>
<calcChain xmlns="http://schemas.openxmlformats.org/spreadsheetml/2006/main">
  <c r="E45" i="17" l="1"/>
  <c r="E44" i="17"/>
  <c r="E43" i="17"/>
  <c r="E42" i="17"/>
  <c r="E41" i="17"/>
  <c r="E40" i="17"/>
  <c r="E39" i="17"/>
  <c r="E38" i="17"/>
  <c r="E37" i="17"/>
  <c r="E36" i="17"/>
  <c r="C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C24" i="17"/>
  <c r="D24" i="17" s="1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C13" i="17"/>
  <c r="B13" i="17"/>
  <c r="E12" i="17"/>
  <c r="D12" i="17"/>
  <c r="E11" i="17"/>
  <c r="D11" i="17"/>
  <c r="E10" i="17"/>
  <c r="D10" i="17"/>
  <c r="C10" i="17"/>
  <c r="B10" i="17"/>
  <c r="E9" i="17"/>
  <c r="D9" i="17"/>
  <c r="E8" i="17"/>
  <c r="D8" i="17"/>
  <c r="E7" i="17"/>
  <c r="D7" i="17"/>
  <c r="E6" i="17"/>
  <c r="D6" i="17"/>
  <c r="E5" i="17"/>
  <c r="D5" i="17"/>
</calcChain>
</file>

<file path=xl/sharedStrings.xml><?xml version="1.0" encoding="utf-8"?>
<sst xmlns="http://schemas.openxmlformats.org/spreadsheetml/2006/main" count="2166" uniqueCount="95">
  <si>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</si>
  <si>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</si>
  <si>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</si>
  <si>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</si>
  <si>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</si>
  <si>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</si>
  <si>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</si>
  <si>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</si>
  <si>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</si>
  <si>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</si>
  <si>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</si>
  <si>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</si>
  <si>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</si>
  <si>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</si>
  <si>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</si>
  <si>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</si>
  <si>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</si>
  <si>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</si>
  <si>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</si>
  <si>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</si>
  <si>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</si>
  <si>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</si>
  <si>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</si>
  <si>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</si>
  <si>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</si>
  <si>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</si>
  <si>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</si>
  <si>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</si>
  <si>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</si>
  <si>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</si>
  <si>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</si>
  <si>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</si>
  <si>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</si>
  <si>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</si>
  <si>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</si>
  <si>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</si>
  <si>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</si>
  <si>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</si>
  <si>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</si>
  <si>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</si>
  <si>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</si>
  <si>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</si>
  <si>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</si>
  <si>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</si>
  <si>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</si>
  <si>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</si>
  <si>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</si>
  <si>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</si>
  <si>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</si>
  <si>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</si>
  <si>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</si>
  <si>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</si>
  <si>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</si>
  <si>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</si>
  <si>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</si>
  <si>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</si>
  <si>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</si>
  <si>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</si>
  <si>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</si>
  <si>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</si>
  <si>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</si>
  <si>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</si>
  <si>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</si>
  <si>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</si>
  <si>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</si>
  <si>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</si>
  <si>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</si>
  <si>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</si>
  <si>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</si>
  <si>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</si>
  <si>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</si>
  <si>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</si>
  <si>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</si>
  <si>
    <t>Показники виконання Державного бюджету України за січень-липень 2020-2021 років</t>
  </si>
  <si>
    <t>за січень-липень 2020-2021 років</t>
  </si>
  <si>
    <t>Показники виконання Державного бюджету України за І півріччя 2020-2021 років</t>
  </si>
  <si>
    <t>за І півріччя 2020-2021 років</t>
  </si>
  <si>
    <t>Показники виконання Державного бюджету України за січень-серпень 2020-2021 років</t>
  </si>
  <si>
    <t>за січень-серпень 2020-2021 років</t>
  </si>
  <si>
    <t xml:space="preserve">Обслуговування боргу та виплати за державними деривативами                                          </t>
  </si>
  <si>
    <t>Загальнодержавні функції (без обслуговування боргу та виплати за державними деривативами)</t>
  </si>
  <si>
    <t>Рентна плата за користування надрами загальнодержавного значення</t>
  </si>
  <si>
    <t>у т.ч. транспортні засоби особистого користування, що оподатковуються відповідно до п. 36 пп. 5 розділу XX "Перехідні положення" Податкового кодексу України</t>
  </si>
  <si>
    <t>у т.ч. з транспортних засобів особистого користування, що оподатковуються відповідно до п. 77 підрозділу 2 розділу XX "Перехідні положення" Податкового кодексу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</si>
  <si>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</si>
  <si>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Обслуговування боргу та виплати за державними деривативами                                        </t>
  </si>
  <si>
    <t>Показники виконання Державного бюджету України за І-ІІІ квартали 2020-2021 років</t>
  </si>
  <si>
    <t>за І-ІІІ квартали 2020-2021 років</t>
  </si>
  <si>
    <t>Показники виконання Державного бюджету України за січень-жовтень 2020-2021 років</t>
  </si>
  <si>
    <t>за січень-жовтень 2020-2021 років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</si>
  <si>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</si>
  <si>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січень-листопад 2020-2021 років</t>
  </si>
  <si>
    <t>за січень-листопад 2020-2021 років</t>
  </si>
  <si>
    <t>Показники виконання Державного бюджету України за січень-грудень 2020-2021 років</t>
  </si>
  <si>
    <t>за січень-грудень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</si>
</sst>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"/>
    <numFmt numFmtId="168" formatCode="0.0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4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4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Border="1" applyAlignment="1">
      <alignment horizontal="center" vertical="center"/>
    </xf>
    <xf numFmtId="168" fontId="18" fillId="0" borderId="17" xfId="0" applyNumberFormat="1" applyFont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 indent="5"/>
    </xf>
    <xf numFmtId="166" fontId="25" fillId="24" borderId="18" xfId="0" applyNumberFormat="1" applyFont="1" applyFill="1" applyBorder="1" applyAlignment="1">
      <alignment horizontal="center" vertical="center"/>
    </xf>
    <xf numFmtId="166" fontId="26" fillId="24" borderId="9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3" xfId="0" applyNumberFormat="1" applyFont="1" applyFill="1" applyBorder="1" applyAlignment="1">
      <alignment horizontal="center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66" fontId="26" fillId="0" borderId="9" xfId="0" applyNumberFormat="1" applyFont="1" applyBorder="1" applyAlignment="1">
      <alignment horizontal="center" vertical="center" wrapText="1"/>
    </xf>
    <xf numFmtId="166" fontId="25" fillId="0" borderId="9" xfId="0" applyNumberFormat="1" applyFont="1" applyBorder="1" applyAlignment="1">
      <alignment horizontal="center" vertical="center" wrapText="1"/>
    </xf>
    <xf numFmtId="166" fontId="25" fillId="0" borderId="13" xfId="0" applyNumberFormat="1" applyFont="1" applyBorder="1" applyAlignment="1">
      <alignment horizontal="center" vertical="center"/>
    </xf>
    <xf numFmtId="166" fontId="25" fillId="24" borderId="12" xfId="0" applyNumberFormat="1" applyFont="1" applyFill="1" applyBorder="1" applyAlignment="1">
      <alignment horizontal="center" vertical="center"/>
    </xf>
    <xf numFmtId="166" fontId="26" fillId="24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27" fillId="24" borderId="32" xfId="0" applyNumberFormat="1" applyFont="1" applyFill="1" applyBorder="1" applyAlignment="1">
      <alignment horizontal="center" vertical="center"/>
    </xf>
    <xf numFmtId="166" fontId="22" fillId="24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 wrapText="1"/>
    </xf>
    <xf numFmtId="166" fontId="27" fillId="0" borderId="31" xfId="0" applyNumberFormat="1" applyFont="1" applyFill="1" applyBorder="1" applyAlignment="1">
      <alignment horizontal="center" vertical="center" wrapText="1"/>
    </xf>
    <xf numFmtId="166" fontId="22" fillId="0" borderId="30" xfId="0" applyNumberFormat="1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vertical="center" wrapText="1"/>
    </xf>
    <xf numFmtId="166" fontId="25" fillId="24" borderId="6" xfId="0" applyNumberFormat="1" applyFont="1" applyFill="1" applyBorder="1" applyAlignment="1">
      <alignment horizontal="center" vertical="center"/>
    </xf>
    <xf numFmtId="166" fontId="25" fillId="24" borderId="10" xfId="0" applyNumberFormat="1" applyFont="1" applyFill="1" applyBorder="1" applyAlignment="1">
      <alignment horizontal="center" vertical="center"/>
    </xf>
    <xf numFmtId="167" fontId="27" fillId="0" borderId="10" xfId="0" applyNumberFormat="1" applyFont="1" applyFill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 wrapText="1"/>
    </xf>
    <xf numFmtId="167" fontId="27" fillId="0" borderId="31" xfId="0" applyNumberFormat="1" applyFont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3" fillId="0" borderId="43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166" fontId="26" fillId="26" borderId="9" xfId="37" applyNumberFormat="1" applyFont="1" applyBorder="1" applyAlignment="1">
      <alignment horizontal="center" vertical="center"/>
    </xf>
    <xf numFmtId="2" fontId="27" fillId="24" borderId="6" xfId="0" applyNumberFormat="1" applyFont="1" applyFill="1" applyBorder="1" applyAlignment="1">
      <alignment horizontal="center" vertical="center"/>
    </xf>
    <xf numFmtId="166" fontId="27" fillId="24" borderId="30" xfId="0" applyNumberFormat="1" applyFont="1" applyFill="1" applyBorder="1" applyAlignment="1">
      <alignment horizontal="center" vertical="center"/>
    </xf>
    <xf numFmtId="166" fontId="25" fillId="27" borderId="19" xfId="37" applyNumberFormat="1" applyFont="1" applyFill="1" applyBorder="1" applyAlignment="1">
      <alignment horizontal="center" vertical="center"/>
    </xf>
    <xf numFmtId="166" fontId="26" fillId="27" borderId="19" xfId="37" applyNumberFormat="1" applyFont="1" applyFill="1" applyBorder="1" applyAlignment="1">
      <alignment horizontal="center" vertical="center"/>
    </xf>
    <xf numFmtId="166" fontId="18" fillId="24" borderId="9" xfId="0" applyNumberFormat="1" applyFont="1" applyFill="1" applyBorder="1" applyAlignment="1">
      <alignment horizontal="center" vertical="center"/>
    </xf>
    <xf numFmtId="166" fontId="18" fillId="24" borderId="26" xfId="0" applyNumberFormat="1" applyFont="1" applyFill="1" applyBorder="1" applyAlignment="1">
      <alignment horizontal="center" vertical="center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topLeftCell="A7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44" t="s">
        <v>45</v>
      </c>
      <c r="B2" s="244"/>
      <c r="C2" s="244"/>
      <c r="D2" s="244"/>
      <c r="E2" s="133"/>
      <c r="F2" s="133"/>
      <c r="G2" s="133"/>
    </row>
    <row r="3" spans="1:7" ht="47.25" customHeight="1" x14ac:dyDescent="0.2">
      <c r="A3" s="245" t="s">
        <v>90</v>
      </c>
      <c r="B3" s="245"/>
      <c r="C3" s="245"/>
      <c r="D3" s="245"/>
      <c r="E3" s="134"/>
      <c r="F3" s="135"/>
      <c r="G3" s="134"/>
    </row>
    <row r="4" spans="1:7" ht="21" customHeight="1" x14ac:dyDescent="0.2">
      <c r="A4" s="246" t="s">
        <v>40</v>
      </c>
      <c r="B4" s="246"/>
      <c r="C4" s="246"/>
      <c r="D4" s="246"/>
      <c r="E4" s="134"/>
      <c r="F4" s="135"/>
      <c r="G4" s="134"/>
    </row>
    <row r="5" spans="1:7" ht="41.25" customHeight="1" x14ac:dyDescent="0.2">
      <c r="A5" s="138">
        <v>1</v>
      </c>
      <c r="B5" s="242" t="s">
        <v>44</v>
      </c>
      <c r="C5" s="242"/>
      <c r="D5" s="243"/>
    </row>
    <row r="6" spans="1:7" ht="37.5" customHeight="1" x14ac:dyDescent="0.2">
      <c r="A6" s="136">
        <v>2</v>
      </c>
      <c r="B6" s="242" t="s">
        <v>56</v>
      </c>
      <c r="C6" s="242"/>
      <c r="D6" s="243"/>
      <c r="E6" s="137" t="s">
        <v>42</v>
      </c>
    </row>
    <row r="7" spans="1:7" ht="37.5" customHeight="1" x14ac:dyDescent="0.2">
      <c r="A7" s="136">
        <v>3</v>
      </c>
      <c r="B7" s="242" t="s">
        <v>69</v>
      </c>
      <c r="C7" s="242"/>
      <c r="D7" s="243"/>
      <c r="E7" s="137"/>
    </row>
    <row r="8" spans="1:7" ht="38.25" customHeight="1" x14ac:dyDescent="0.2">
      <c r="A8" s="136">
        <v>4</v>
      </c>
      <c r="B8" s="242" t="s">
        <v>63</v>
      </c>
      <c r="C8" s="242"/>
      <c r="D8" s="243"/>
      <c r="E8" s="137"/>
    </row>
    <row r="9" spans="1:7" ht="39.75" customHeight="1" x14ac:dyDescent="0.2">
      <c r="A9" s="136">
        <v>5</v>
      </c>
      <c r="B9" s="242" t="s">
        <v>72</v>
      </c>
      <c r="C9" s="242"/>
      <c r="D9" s="243"/>
      <c r="E9" s="137"/>
    </row>
    <row r="10" spans="1:7" ht="36.75" customHeight="1" x14ac:dyDescent="0.2">
      <c r="A10" s="136">
        <v>6</v>
      </c>
      <c r="B10" s="242" t="s">
        <v>76</v>
      </c>
      <c r="C10" s="242"/>
      <c r="D10" s="243"/>
      <c r="E10" s="137"/>
    </row>
    <row r="11" spans="1:7" ht="36" customHeight="1" x14ac:dyDescent="0.2">
      <c r="A11" s="136">
        <v>7</v>
      </c>
      <c r="B11" s="242" t="s">
        <v>74</v>
      </c>
      <c r="C11" s="242"/>
      <c r="D11" s="243"/>
      <c r="E11" s="137"/>
    </row>
    <row r="12" spans="1:7" ht="36" customHeight="1" x14ac:dyDescent="0.2">
      <c r="A12" s="136">
        <v>8</v>
      </c>
      <c r="B12" s="242" t="s">
        <v>78</v>
      </c>
      <c r="C12" s="242"/>
      <c r="D12" s="243"/>
      <c r="E12" s="137"/>
    </row>
    <row r="13" spans="1:7" ht="36" customHeight="1" x14ac:dyDescent="0.2">
      <c r="A13" s="136">
        <v>9</v>
      </c>
      <c r="B13" s="242" t="s">
        <v>87</v>
      </c>
      <c r="C13" s="242"/>
      <c r="D13" s="243"/>
      <c r="E13" s="137"/>
    </row>
    <row r="14" spans="1:7" ht="36" customHeight="1" x14ac:dyDescent="0.2">
      <c r="A14" s="136">
        <v>10</v>
      </c>
      <c r="B14" s="242" t="s">
        <v>89</v>
      </c>
      <c r="C14" s="242"/>
      <c r="D14" s="243"/>
      <c r="E14" s="137"/>
    </row>
    <row r="15" spans="1:7" ht="36.75" customHeight="1" x14ac:dyDescent="0.2">
      <c r="A15" s="136">
        <v>11</v>
      </c>
      <c r="B15" s="242" t="s">
        <v>92</v>
      </c>
      <c r="C15" s="242"/>
      <c r="D15" s="243"/>
      <c r="E15" s="137"/>
    </row>
    <row r="16" spans="1:7" ht="36.75" customHeight="1" x14ac:dyDescent="0.2">
      <c r="A16" s="136">
        <v>12</v>
      </c>
      <c r="B16" s="242" t="s">
        <v>94</v>
      </c>
      <c r="C16" s="242"/>
      <c r="D16" s="243"/>
      <c r="E16" s="137"/>
    </row>
    <row r="17" spans="1:4" ht="58.5" customHeight="1" x14ac:dyDescent="0.2">
      <c r="A17" s="247"/>
      <c r="B17" s="247"/>
      <c r="C17" s="247"/>
      <c r="D17" s="247"/>
    </row>
    <row r="18" spans="1:4" ht="34.5" customHeight="1" x14ac:dyDescent="0.2">
      <c r="A18" s="248"/>
      <c r="B18" s="249"/>
      <c r="C18" s="249"/>
      <c r="D18" s="249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A1" display="за січень-липень 2020-2021 років"/>
    <hyperlink ref="B12:D12" location="січ_серп!A1" display="за січень-серпень 2020-2021 років"/>
    <hyperlink ref="B13:D13" location="'І_ІІІ кв'!Підсумок" display="за І-ІІІ квартали 2020-2021 років"/>
    <hyperlink ref="B14:D14" location="січ_жовт!Підсумок" display="за січень-жовтень 2020-2021 років"/>
    <hyperlink ref="B15:D15" location="січ_лист!A1" display="за січень-листопад 2020-2021 років"/>
    <hyperlink ref="B16:D16" location="січ_груд!A1" display="за січень-груд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46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8" ht="175.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J3:K3"/>
    <mergeCell ref="F3:G3"/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51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57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60</v>
      </c>
      <c r="K29" s="96">
        <v>16.028020576340001</v>
      </c>
      <c r="L29" s="97">
        <v>0.24903207231999996</v>
      </c>
      <c r="M29" s="94">
        <v>1.66591096117</v>
      </c>
      <c r="N29" s="95" t="s">
        <v>58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59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8" ht="175.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A5" sqref="A5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61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61</v>
      </c>
      <c r="K29" s="96">
        <v>25.326122861160002</v>
      </c>
      <c r="L29" s="97">
        <v>0.48620278607</v>
      </c>
      <c r="M29" s="94">
        <v>2.0813049779299999</v>
      </c>
      <c r="N29" s="95" t="s">
        <v>62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8" ht="175.5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64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66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67</v>
      </c>
      <c r="K30" s="96">
        <v>27.176548062180004</v>
      </c>
      <c r="L30" s="97">
        <v>0.7103894327000001</v>
      </c>
      <c r="M30" s="94">
        <v>2.64926719812</v>
      </c>
      <c r="N30" s="95" t="s">
        <v>68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75.5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75.5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T40" sqref="T4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519.38938148992997</v>
      </c>
      <c r="C5" s="172">
        <v>591.95761899031004</v>
      </c>
      <c r="D5" s="171">
        <v>113.97183694672567</v>
      </c>
      <c r="E5" s="171">
        <v>72.568237500380064</v>
      </c>
      <c r="F5" s="171">
        <v>100</v>
      </c>
      <c r="G5" s="173" t="s">
        <v>1</v>
      </c>
      <c r="H5" s="174">
        <v>450.92863367943994</v>
      </c>
      <c r="I5" s="175">
        <v>505.89480085040003</v>
      </c>
      <c r="J5" s="176">
        <v>112.18954909171612</v>
      </c>
      <c r="K5" s="177">
        <v>54.966167170960091</v>
      </c>
      <c r="L5" s="171">
        <v>68.460747810489991</v>
      </c>
      <c r="M5" s="172">
        <v>86.062818139910007</v>
      </c>
      <c r="N5" s="171">
        <v>125.71118617948096</v>
      </c>
      <c r="O5" s="173">
        <v>17.602070329420016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360.38327600923998</v>
      </c>
      <c r="C6" s="39">
        <v>480.59263704098998</v>
      </c>
      <c r="D6" s="40">
        <v>133.35597654888622</v>
      </c>
      <c r="E6" s="40">
        <v>120.20936103175001</v>
      </c>
      <c r="F6" s="40">
        <v>81.187000829675441</v>
      </c>
      <c r="G6" s="41">
        <v>11.801047082327386</v>
      </c>
      <c r="H6" s="42">
        <v>329.51352110592001</v>
      </c>
      <c r="I6" s="43">
        <v>440.73611323909</v>
      </c>
      <c r="J6" s="44">
        <v>133.75357459077324</v>
      </c>
      <c r="K6" s="45">
        <v>111.22259213317</v>
      </c>
      <c r="L6" s="42">
        <v>30.869754903320004</v>
      </c>
      <c r="M6" s="43">
        <v>39.856523801900003</v>
      </c>
      <c r="N6" s="44">
        <v>129.11188937756509</v>
      </c>
      <c r="O6" s="45">
        <v>8.9867688985799994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54.265559095429992</v>
      </c>
      <c r="C7" s="48">
        <v>63.682777103059998</v>
      </c>
      <c r="D7" s="49">
        <v>117.3539500276209</v>
      </c>
      <c r="E7" s="49">
        <v>9.4172180076300052</v>
      </c>
      <c r="F7" s="49">
        <v>10.757996022026441</v>
      </c>
      <c r="G7" s="50">
        <v>0.3100429006586527</v>
      </c>
      <c r="H7" s="51">
        <v>54.265559095429992</v>
      </c>
      <c r="I7" s="47">
        <v>63.682777103059998</v>
      </c>
      <c r="J7" s="46">
        <v>117.3539500276209</v>
      </c>
      <c r="K7" s="52">
        <v>9.4172180076300052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54.312295351869992</v>
      </c>
      <c r="C8" s="56">
        <v>67.20848316208</v>
      </c>
      <c r="D8" s="54">
        <v>123.74450891213529</v>
      </c>
      <c r="E8" s="54">
        <v>12.896187810210009</v>
      </c>
      <c r="F8" s="54">
        <v>11.3535971167524</v>
      </c>
      <c r="G8" s="57">
        <v>0.89664568735106442</v>
      </c>
      <c r="H8" s="58">
        <v>54.312295351869992</v>
      </c>
      <c r="I8" s="55">
        <v>67.208482945080007</v>
      </c>
      <c r="J8" s="54">
        <v>123.74450851259408</v>
      </c>
      <c r="K8" s="57">
        <v>12.896187593210016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11.05192283557</v>
      </c>
      <c r="C9" s="56">
        <v>22.264036786529999</v>
      </c>
      <c r="D9" s="54">
        <v>201.44944113140596</v>
      </c>
      <c r="E9" s="54">
        <v>11.212113950959999</v>
      </c>
      <c r="F9" s="54">
        <v>3.7610862792010868</v>
      </c>
      <c r="G9" s="57">
        <v>1.6332178187665956</v>
      </c>
      <c r="H9" s="58">
        <v>11.05192283557</v>
      </c>
      <c r="I9" s="55">
        <v>22.264036786529999</v>
      </c>
      <c r="J9" s="54">
        <v>201.44944113140596</v>
      </c>
      <c r="K9" s="57">
        <v>11.212113950959999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59.647355295980006</v>
      </c>
      <c r="C10" s="48">
        <v>71.242638190099996</v>
      </c>
      <c r="D10" s="49">
        <v>119.43972676840791</v>
      </c>
      <c r="E10" s="49">
        <v>11.59528289411999</v>
      </c>
      <c r="F10" s="49">
        <v>12.035091010673552</v>
      </c>
      <c r="G10" s="50">
        <v>0.55096033305467174</v>
      </c>
      <c r="H10" s="67">
        <v>32.87535268853</v>
      </c>
      <c r="I10" s="66">
        <v>37.15811706993</v>
      </c>
      <c r="J10" s="65">
        <v>113.02728041270331</v>
      </c>
      <c r="K10" s="68">
        <v>4.2827643813999998</v>
      </c>
      <c r="L10" s="69">
        <v>26.772002607449998</v>
      </c>
      <c r="M10" s="70">
        <v>34.084521120169995</v>
      </c>
      <c r="N10" s="71">
        <v>127.31405124951355</v>
      </c>
      <c r="O10" s="72">
        <v>7.312518512719997</v>
      </c>
      <c r="P10" s="4"/>
      <c r="Q10" s="4"/>
    </row>
    <row r="11" spans="1:22" s="6" customFormat="1" ht="45" x14ac:dyDescent="0.2">
      <c r="A11" s="147" t="s">
        <v>28</v>
      </c>
      <c r="B11" s="129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73">
        <v>5.17303517691</v>
      </c>
      <c r="M11" s="74">
        <v>6.2111150532799995</v>
      </c>
      <c r="N11" s="75">
        <v>120.06713352740188</v>
      </c>
      <c r="O11" s="76">
        <v>1.0380798763699994</v>
      </c>
      <c r="P11" s="4"/>
      <c r="Q11" s="4"/>
    </row>
    <row r="12" spans="1:22" s="6" customFormat="1" ht="67.5" x14ac:dyDescent="0.2">
      <c r="A12" s="147" t="s">
        <v>29</v>
      </c>
      <c r="B12" s="129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6">
        <v>2.2349788913099999</v>
      </c>
      <c r="I12" s="187">
        <v>7.8065571023900002</v>
      </c>
      <c r="J12" s="188">
        <v>349.2899701533334</v>
      </c>
      <c r="K12" s="189">
        <v>5.5715782110800003</v>
      </c>
      <c r="L12" s="190">
        <v>21.59896743054</v>
      </c>
      <c r="M12" s="187">
        <v>27.873406066889999</v>
      </c>
      <c r="N12" s="188">
        <v>129.0497157168644</v>
      </c>
      <c r="O12" s="77">
        <v>6.2744386363499984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164.17820625746998</v>
      </c>
      <c r="C13" s="78">
        <v>234.25420292385999</v>
      </c>
      <c r="D13" s="65">
        <v>142.68288603208052</v>
      </c>
      <c r="E13" s="65">
        <v>70.075996666390012</v>
      </c>
      <c r="F13" s="65">
        <v>39.572799708773502</v>
      </c>
      <c r="G13" s="68">
        <v>7.9629493520901704</v>
      </c>
      <c r="H13" s="79">
        <v>164.17790712574001</v>
      </c>
      <c r="I13" s="80">
        <v>234.25418817177999</v>
      </c>
      <c r="J13" s="49">
        <v>142.68313701451331</v>
      </c>
      <c r="K13" s="50">
        <v>70.076281046039981</v>
      </c>
      <c r="L13" s="139">
        <v>2.9913172999999996E-4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73">
        <v>2.9913172999999996E-4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12.547807492779999</v>
      </c>
      <c r="C18" s="56">
        <v>16.852894736500001</v>
      </c>
      <c r="D18" s="54">
        <v>134.30947794024689</v>
      </c>
      <c r="E18" s="54">
        <v>4.3050872437200027</v>
      </c>
      <c r="F18" s="54">
        <v>2.8469765732968582</v>
      </c>
      <c r="G18" s="57">
        <v>0.4310997879869376</v>
      </c>
      <c r="H18" s="58">
        <v>9.0652499551999988</v>
      </c>
      <c r="I18" s="55">
        <v>11.822141332579999</v>
      </c>
      <c r="J18" s="54">
        <v>130.41164216104815</v>
      </c>
      <c r="K18" s="57">
        <v>2.7568913773800006</v>
      </c>
      <c r="L18" s="61">
        <v>3.4825575375800004</v>
      </c>
      <c r="M18" s="62">
        <v>5.0307534039200004</v>
      </c>
      <c r="N18" s="63">
        <v>144.45571536531821</v>
      </c>
      <c r="O18" s="193">
        <v>1.5481958663399999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152.97021382700001</v>
      </c>
      <c r="C19" s="39">
        <v>104.65710850379</v>
      </c>
      <c r="D19" s="83">
        <v>68.4166583058783</v>
      </c>
      <c r="E19" s="83">
        <v>-48.31310532321001</v>
      </c>
      <c r="F19" s="83">
        <v>17.67983131669147</v>
      </c>
      <c r="G19" s="84">
        <v>-11.772101910781689</v>
      </c>
      <c r="H19" s="81">
        <v>116.52753946861999</v>
      </c>
      <c r="I19" s="82">
        <v>59.767859387730006</v>
      </c>
      <c r="J19" s="83">
        <v>51.290758957306437</v>
      </c>
      <c r="K19" s="84">
        <v>-56.759680080889986</v>
      </c>
      <c r="L19" s="161">
        <v>36.442674358379996</v>
      </c>
      <c r="M19" s="162">
        <v>44.88924911606</v>
      </c>
      <c r="N19" s="163">
        <v>123.17770280692288</v>
      </c>
      <c r="O19" s="164">
        <v>8.4465747576800041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4.127659789602264</v>
      </c>
      <c r="G20" s="84">
        <v>4.127659789602264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29.896844407210001</v>
      </c>
      <c r="C21" s="87">
        <v>4.1029141253120001</v>
      </c>
      <c r="D21" s="85">
        <v>13.723569181510442</v>
      </c>
      <c r="E21" s="85">
        <v>-25.793930281898</v>
      </c>
      <c r="F21" s="85">
        <v>0.69310943785304369</v>
      </c>
      <c r="G21" s="88">
        <v>-5.0630429735511635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29.896844407210001</v>
      </c>
      <c r="M21" s="91">
        <v>41.029141253120002</v>
      </c>
      <c r="N21" s="92">
        <v>137.23569181510445</v>
      </c>
      <c r="O21" s="93">
        <v>11.132296845910002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536.91694101319001</v>
      </c>
      <c r="C22" s="167">
        <v>633.63866962705004</v>
      </c>
      <c r="D22" s="166">
        <v>118.01428139543168</v>
      </c>
      <c r="E22" s="166">
        <v>96.721728613860023</v>
      </c>
      <c r="F22" s="166">
        <v>100</v>
      </c>
      <c r="G22" s="178" t="s">
        <v>1</v>
      </c>
      <c r="H22" s="179">
        <v>480.07551396218003</v>
      </c>
      <c r="I22" s="167">
        <v>558.70104901098</v>
      </c>
      <c r="J22" s="166">
        <v>116.37774324290866</v>
      </c>
      <c r="K22" s="178">
        <v>78.625535048799975</v>
      </c>
      <c r="L22" s="166">
        <v>56.841427051009994</v>
      </c>
      <c r="M22" s="167">
        <v>74.937620616070006</v>
      </c>
      <c r="N22" s="166">
        <v>131.83627594152472</v>
      </c>
      <c r="O22" s="178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18.725675246670008</v>
      </c>
      <c r="C23" s="94">
        <v>20.780114614869987</v>
      </c>
      <c r="D23" s="95">
        <v>110.97124317888255</v>
      </c>
      <c r="E23" s="95">
        <v>2.0544393681999793</v>
      </c>
      <c r="F23" s="95">
        <v>3.2794896541116789</v>
      </c>
      <c r="G23" s="96">
        <v>-0.20814014787104318</v>
      </c>
      <c r="H23" s="97">
        <v>17.420690409800002</v>
      </c>
      <c r="I23" s="94">
        <v>19.680303073129991</v>
      </c>
      <c r="J23" s="95">
        <v>112.97085597743499</v>
      </c>
      <c r="K23" s="96">
        <v>2.2596126633299889</v>
      </c>
      <c r="L23" s="97">
        <v>1.3049848368700001</v>
      </c>
      <c r="M23" s="94">
        <v>1.0998115417400001</v>
      </c>
      <c r="N23" s="95">
        <v>84.277725738016457</v>
      </c>
      <c r="O23" s="64">
        <v>-0.20517329513000004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61.393967378029998</v>
      </c>
      <c r="C24" s="94">
        <v>74.975507657160009</v>
      </c>
      <c r="D24" s="95">
        <v>122.12194594869952</v>
      </c>
      <c r="E24" s="95">
        <v>13.58154027913001</v>
      </c>
      <c r="F24" s="95">
        <v>11.832533469159866</v>
      </c>
      <c r="G24" s="96">
        <v>0.39799626454560944</v>
      </c>
      <c r="H24" s="97">
        <v>61.393967378029998</v>
      </c>
      <c r="I24" s="94">
        <v>74.975507657160009</v>
      </c>
      <c r="J24" s="95">
        <v>122.12194594869952</v>
      </c>
      <c r="K24" s="96">
        <v>13.58154027913001</v>
      </c>
      <c r="L24" s="199" t="s">
        <v>1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47.324692922440001</v>
      </c>
      <c r="C25" s="94">
        <v>54.37575043551</v>
      </c>
      <c r="D25" s="95">
        <v>114.89932015961712</v>
      </c>
      <c r="E25" s="95">
        <v>7.0510575130699991</v>
      </c>
      <c r="F25" s="95">
        <v>8.5815075755264001</v>
      </c>
      <c r="G25" s="96">
        <v>-0.23264770762332887</v>
      </c>
      <c r="H25" s="97">
        <v>44.667648693810008</v>
      </c>
      <c r="I25" s="94">
        <v>51.879073472690003</v>
      </c>
      <c r="J25" s="95">
        <v>116.14462589762273</v>
      </c>
      <c r="K25" s="96">
        <v>7.2114247788799943</v>
      </c>
      <c r="L25" s="97">
        <v>2.6570442286300002</v>
      </c>
      <c r="M25" s="94">
        <v>2.4966769628200001</v>
      </c>
      <c r="N25" s="95">
        <v>93.964448762951633</v>
      </c>
      <c r="O25" s="64">
        <v>-0.16036726581000016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66.40152338079001</v>
      </c>
      <c r="C26" s="94">
        <v>70.778931259940009</v>
      </c>
      <c r="D26" s="95">
        <v>106.59233050128543</v>
      </c>
      <c r="E26" s="95">
        <v>4.3774078791499988</v>
      </c>
      <c r="F26" s="95">
        <v>11.17023544374263</v>
      </c>
      <c r="G26" s="96">
        <v>-1.1969517892559978</v>
      </c>
      <c r="H26" s="97">
        <v>59.102968624570011</v>
      </c>
      <c r="I26" s="94">
        <v>63.227588530019993</v>
      </c>
      <c r="J26" s="95">
        <v>106.97870174956883</v>
      </c>
      <c r="K26" s="96">
        <v>4.1246199054499826</v>
      </c>
      <c r="L26" s="97">
        <v>7.2985547562200006</v>
      </c>
      <c r="M26" s="94">
        <v>7.55134272992</v>
      </c>
      <c r="N26" s="95">
        <v>103.46353466053766</v>
      </c>
      <c r="O26" s="64">
        <v>0.25278797369999939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34.49340423097</v>
      </c>
      <c r="C27" s="94">
        <v>46.963775612470002</v>
      </c>
      <c r="D27" s="95">
        <v>136.15291578064495</v>
      </c>
      <c r="E27" s="95">
        <v>12.470371381500001</v>
      </c>
      <c r="F27" s="95">
        <v>7.4117597084332241</v>
      </c>
      <c r="G27" s="96">
        <v>0.98741329725849614</v>
      </c>
      <c r="H27" s="97">
        <v>9.7948563160899997</v>
      </c>
      <c r="I27" s="94">
        <v>10.019975854469999</v>
      </c>
      <c r="J27" s="95">
        <v>102.29834446892494</v>
      </c>
      <c r="K27" s="96">
        <v>0.22511953837999954</v>
      </c>
      <c r="L27" s="97">
        <v>24.698547914880002</v>
      </c>
      <c r="M27" s="94">
        <v>36.943799757999997</v>
      </c>
      <c r="N27" s="95">
        <v>149.57883307683309</v>
      </c>
      <c r="O27" s="64">
        <v>12.245251843119995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1.8187851909099999</v>
      </c>
      <c r="C28" s="94">
        <v>1.9985655304800001</v>
      </c>
      <c r="D28" s="95">
        <v>109.88463840966563</v>
      </c>
      <c r="E28" s="202">
        <v>0.17978033957000017</v>
      </c>
      <c r="F28" s="95">
        <v>0.31541091575997482</v>
      </c>
      <c r="G28" s="201">
        <v>-2.3335182934146881E-2</v>
      </c>
      <c r="H28" s="97">
        <v>1.64437902403</v>
      </c>
      <c r="I28" s="94">
        <v>1.7846006148800002</v>
      </c>
      <c r="J28" s="95">
        <v>108.52732787276433</v>
      </c>
      <c r="K28" s="201">
        <v>0.14022159085000019</v>
      </c>
      <c r="L28" s="195">
        <v>0.17440616687999999</v>
      </c>
      <c r="M28" s="197">
        <v>0.2139649156</v>
      </c>
      <c r="N28" s="95">
        <v>122.68196671463937</v>
      </c>
      <c r="O28" s="193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1.0156298519999999E-2</v>
      </c>
      <c r="C29" s="198">
        <v>7.9996695499999996E-3</v>
      </c>
      <c r="D29" s="95" t="s">
        <v>1</v>
      </c>
      <c r="E29" s="202">
        <v>-2.1566289699999994E-3</v>
      </c>
      <c r="F29" s="203">
        <v>1.2624970560443354E-3</v>
      </c>
      <c r="G29" s="201">
        <v>-6.2909878386984905E-4</v>
      </c>
      <c r="H29" s="199">
        <v>0</v>
      </c>
      <c r="I29" s="200">
        <v>3.5087504999999997E-4</v>
      </c>
      <c r="J29" s="95" t="s">
        <v>1</v>
      </c>
      <c r="K29" s="96" t="s">
        <v>1</v>
      </c>
      <c r="L29" s="196">
        <v>1.0156298519999999E-2</v>
      </c>
      <c r="M29" s="198">
        <v>7.6487945000000002E-3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32.953600846610001</v>
      </c>
      <c r="C30" s="94">
        <v>76.287813139050002</v>
      </c>
      <c r="D30" s="95">
        <v>231.50068939096795</v>
      </c>
      <c r="E30" s="95">
        <v>43.33421229244</v>
      </c>
      <c r="F30" s="95">
        <v>12.039639749883294</v>
      </c>
      <c r="G30" s="96">
        <v>5.90207948135743</v>
      </c>
      <c r="H30" s="97">
        <v>31.778175265280002</v>
      </c>
      <c r="I30" s="94">
        <v>72.482935331860006</v>
      </c>
      <c r="J30" s="95">
        <v>228.09030010937397</v>
      </c>
      <c r="K30" s="96">
        <v>40.704760066580008</v>
      </c>
      <c r="L30" s="97">
        <v>1.1754255813299999</v>
      </c>
      <c r="M30" s="94">
        <v>3.80487780719</v>
      </c>
      <c r="N30" s="95">
        <v>323.70214394047491</v>
      </c>
      <c r="O30" s="64">
        <v>2.6294522258600002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3.4803232688800012</v>
      </c>
      <c r="C31" s="94">
        <v>5.1447081672299992</v>
      </c>
      <c r="D31" s="95">
        <v>147.82270983941132</v>
      </c>
      <c r="E31" s="95">
        <v>1.664384898349998</v>
      </c>
      <c r="F31" s="95">
        <v>0.81193090223772091</v>
      </c>
      <c r="G31" s="96">
        <v>0.16372575111835952</v>
      </c>
      <c r="H31" s="97">
        <v>3.4331283440600009</v>
      </c>
      <c r="I31" s="94">
        <v>5.0580478181400004</v>
      </c>
      <c r="J31" s="95">
        <v>147.33057757340868</v>
      </c>
      <c r="K31" s="96">
        <v>1.6249194740799995</v>
      </c>
      <c r="L31" s="195">
        <v>4.7194924820000005E-2</v>
      </c>
      <c r="M31" s="197">
        <v>8.6660349090000005E-2</v>
      </c>
      <c r="N31" s="95">
        <v>183.62217848745374</v>
      </c>
      <c r="O31" s="194">
        <v>3.946542427E-2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25.297575788479996</v>
      </c>
      <c r="C32" s="94">
        <v>30.85430805551</v>
      </c>
      <c r="D32" s="95">
        <v>121.96547334610783</v>
      </c>
      <c r="E32" s="95">
        <v>5.5567322670300037</v>
      </c>
      <c r="F32" s="95">
        <v>4.8693852718411854</v>
      </c>
      <c r="G32" s="96">
        <v>0.15774854442815922</v>
      </c>
      <c r="H32" s="97">
        <v>16.654530675289998</v>
      </c>
      <c r="I32" s="94">
        <v>20.39534687842</v>
      </c>
      <c r="J32" s="95">
        <v>122.46125259284656</v>
      </c>
      <c r="K32" s="96">
        <v>3.7408162031300023</v>
      </c>
      <c r="L32" s="97">
        <v>8.6430451131899986</v>
      </c>
      <c r="M32" s="94">
        <v>10.45896117709</v>
      </c>
      <c r="N32" s="95">
        <v>121.01014214456389</v>
      </c>
      <c r="O32" s="64">
        <v>1.8159160639000014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159.92041623532</v>
      </c>
      <c r="C33" s="94">
        <v>168.59006430035998</v>
      </c>
      <c r="D33" s="95">
        <v>105.42122655076307</v>
      </c>
      <c r="E33" s="95">
        <v>8.6696480650399792</v>
      </c>
      <c r="F33" s="95">
        <v>26.606656503396408</v>
      </c>
      <c r="G33" s="96">
        <v>-3.1782886193151079</v>
      </c>
      <c r="H33" s="97">
        <v>159.71683842445</v>
      </c>
      <c r="I33" s="94">
        <v>165.47858019270998</v>
      </c>
      <c r="J33" s="95">
        <v>103.60747296596746</v>
      </c>
      <c r="K33" s="96">
        <v>5.7617417682599807</v>
      </c>
      <c r="L33" s="195">
        <v>0.20357781086999999</v>
      </c>
      <c r="M33" s="94">
        <v>3.1114841076499999</v>
      </c>
      <c r="N33" s="95" t="s">
        <v>1</v>
      </c>
      <c r="O33" s="64">
        <v>2.9079062967799998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85.096820225569985</v>
      </c>
      <c r="C34" s="98">
        <v>82.881131184919994</v>
      </c>
      <c r="D34" s="99">
        <v>97.396272816332313</v>
      </c>
      <c r="E34" s="99">
        <v>-2.2156890406499912</v>
      </c>
      <c r="F34" s="99">
        <v>13.080188308851564</v>
      </c>
      <c r="G34" s="100">
        <v>-2.7689707929245664</v>
      </c>
      <c r="H34" s="101">
        <v>74.468330806769984</v>
      </c>
      <c r="I34" s="98">
        <v>73.718738712449991</v>
      </c>
      <c r="J34" s="99">
        <v>98.993408223067291</v>
      </c>
      <c r="K34" s="100">
        <v>-0.74959209431999341</v>
      </c>
      <c r="L34" s="101">
        <v>10.628489418799999</v>
      </c>
      <c r="M34" s="98">
        <v>9.1623924724699997</v>
      </c>
      <c r="N34" s="99">
        <v>86.205970683503509</v>
      </c>
      <c r="O34" s="102">
        <v>-1.4660969463299995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1.3157451542299996</v>
      </c>
      <c r="C35" s="169">
        <v>1.4887459675200008</v>
      </c>
      <c r="D35" s="168" t="s">
        <v>1</v>
      </c>
      <c r="E35" s="168">
        <v>0.17300081329000117</v>
      </c>
      <c r="F35" s="168" t="s">
        <v>1</v>
      </c>
      <c r="G35" s="181" t="s">
        <v>1</v>
      </c>
      <c r="H35" s="182">
        <v>-0.75872166397000029</v>
      </c>
      <c r="I35" s="183">
        <v>-2.6220444481099996</v>
      </c>
      <c r="J35" s="184" t="s">
        <v>1</v>
      </c>
      <c r="K35" s="185">
        <v>-1.8633227841399993</v>
      </c>
      <c r="L35" s="168">
        <v>2.0744668182000003</v>
      </c>
      <c r="M35" s="169">
        <v>4.1107904156300004</v>
      </c>
      <c r="N35" s="168" t="s">
        <v>1</v>
      </c>
      <c r="O35" s="181">
        <v>2.03632359743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4.9143347747800004</v>
      </c>
      <c r="C36" s="94">
        <v>6.0059194513500005</v>
      </c>
      <c r="D36" s="95" t="s">
        <v>1</v>
      </c>
      <c r="E36" s="95">
        <v>1.0915846765700001</v>
      </c>
      <c r="F36" s="95" t="s">
        <v>1</v>
      </c>
      <c r="G36" s="96" t="s">
        <v>1</v>
      </c>
      <c r="H36" s="97">
        <v>2.6896704807600003</v>
      </c>
      <c r="I36" s="94">
        <v>1.7598180562600001</v>
      </c>
      <c r="J36" s="95" t="s">
        <v>1</v>
      </c>
      <c r="K36" s="96">
        <v>-0.92985242450000016</v>
      </c>
      <c r="L36" s="103">
        <v>2.2246642940200001</v>
      </c>
      <c r="M36" s="104">
        <v>4.2461013950900002</v>
      </c>
      <c r="N36" s="105" t="s">
        <v>1</v>
      </c>
      <c r="O36" s="64">
        <v>2.0214371010700001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-3.5985896205500008</v>
      </c>
      <c r="C37" s="98">
        <v>-4.5171734838299997</v>
      </c>
      <c r="D37" s="99" t="s">
        <v>1</v>
      </c>
      <c r="E37" s="99">
        <v>-0.91858386327999897</v>
      </c>
      <c r="F37" s="99" t="s">
        <v>1</v>
      </c>
      <c r="G37" s="100" t="s">
        <v>1</v>
      </c>
      <c r="H37" s="101">
        <v>-3.4483921447300006</v>
      </c>
      <c r="I37" s="98">
        <v>-4.3818625043699999</v>
      </c>
      <c r="J37" s="99" t="s">
        <v>1</v>
      </c>
      <c r="K37" s="100">
        <v>-0.93347035963999936</v>
      </c>
      <c r="L37" s="106">
        <v>-0.15019747581999998</v>
      </c>
      <c r="M37" s="107">
        <v>-0.13531097946000001</v>
      </c>
      <c r="N37" s="108" t="s">
        <v>1</v>
      </c>
      <c r="O37" s="204">
        <v>1.4886496359999973E-2</v>
      </c>
      <c r="P37" s="11"/>
      <c r="Q37" s="4"/>
      <c r="R37" s="4"/>
    </row>
    <row r="38" spans="1:18" ht="27" x14ac:dyDescent="0.2">
      <c r="A38" s="180" t="s">
        <v>35</v>
      </c>
      <c r="B38" s="168">
        <v>18.843304677489993</v>
      </c>
      <c r="C38" s="169">
        <v>43.16979660426</v>
      </c>
      <c r="D38" s="168" t="s">
        <v>1</v>
      </c>
      <c r="E38" s="168">
        <v>24.326491926770007</v>
      </c>
      <c r="F38" s="168" t="s">
        <v>1</v>
      </c>
      <c r="G38" s="181" t="s">
        <v>1</v>
      </c>
      <c r="H38" s="182">
        <v>28.388158618769989</v>
      </c>
      <c r="I38" s="183">
        <v>50.184203712470001</v>
      </c>
      <c r="J38" s="184" t="s">
        <v>1</v>
      </c>
      <c r="K38" s="185">
        <v>21.796045093700013</v>
      </c>
      <c r="L38" s="168">
        <v>-9.5448539412799942</v>
      </c>
      <c r="M38" s="169">
        <v>-7.0144071082100004</v>
      </c>
      <c r="N38" s="168" t="s">
        <v>1</v>
      </c>
      <c r="O38" s="181">
        <v>2.5304468330699939</v>
      </c>
      <c r="P38" s="4"/>
      <c r="Q38" s="4"/>
      <c r="R38" s="4"/>
    </row>
    <row r="39" spans="1:18" ht="25.5" x14ac:dyDescent="0.35">
      <c r="A39" s="155" t="s">
        <v>17</v>
      </c>
      <c r="B39" s="110">
        <v>262.94481896876999</v>
      </c>
      <c r="C39" s="109">
        <v>264.72659811384</v>
      </c>
      <c r="D39" s="110" t="s">
        <v>1</v>
      </c>
      <c r="E39" s="110">
        <v>1.7817791450700042</v>
      </c>
      <c r="F39" s="110" t="s">
        <v>1</v>
      </c>
      <c r="G39" s="111" t="s">
        <v>1</v>
      </c>
      <c r="H39" s="112">
        <v>259.45611553073002</v>
      </c>
      <c r="I39" s="109">
        <v>259.60050143039996</v>
      </c>
      <c r="J39" s="110" t="s">
        <v>1</v>
      </c>
      <c r="K39" s="111">
        <v>0.14438589966994186</v>
      </c>
      <c r="L39" s="112">
        <v>3.4887034380399999</v>
      </c>
      <c r="M39" s="109">
        <v>5.1260966834399992</v>
      </c>
      <c r="N39" s="110" t="s">
        <v>1</v>
      </c>
      <c r="O39" s="191">
        <v>1.6373932453999993</v>
      </c>
      <c r="P39" s="113"/>
      <c r="Q39" s="4"/>
      <c r="R39" s="4"/>
    </row>
    <row r="40" spans="1:18" ht="22.5" x14ac:dyDescent="0.2">
      <c r="A40" s="156" t="s">
        <v>38</v>
      </c>
      <c r="B40" s="115">
        <v>153.60938229107001</v>
      </c>
      <c r="C40" s="114">
        <v>213.15159474289999</v>
      </c>
      <c r="D40" s="115" t="s">
        <v>1</v>
      </c>
      <c r="E40" s="115">
        <v>59.542212451829982</v>
      </c>
      <c r="F40" s="115" t="s">
        <v>1</v>
      </c>
      <c r="G40" s="116" t="s">
        <v>1</v>
      </c>
      <c r="H40" s="117">
        <v>153.60938229107001</v>
      </c>
      <c r="I40" s="114">
        <v>213.15159474289999</v>
      </c>
      <c r="J40" s="115" t="s">
        <v>1</v>
      </c>
      <c r="K40" s="116">
        <v>59.542212451829982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109.3354366777</v>
      </c>
      <c r="C41" s="118">
        <v>51.575003370940003</v>
      </c>
      <c r="D41" s="119" t="s">
        <v>1</v>
      </c>
      <c r="E41" s="119">
        <v>-57.76043330676</v>
      </c>
      <c r="F41" s="119" t="s">
        <v>1</v>
      </c>
      <c r="G41" s="120" t="s">
        <v>1</v>
      </c>
      <c r="H41" s="121">
        <v>105.84673323966</v>
      </c>
      <c r="I41" s="118">
        <v>46.448906687499999</v>
      </c>
      <c r="J41" s="119" t="s">
        <v>1</v>
      </c>
      <c r="K41" s="120">
        <v>-59.397826552159998</v>
      </c>
      <c r="L41" s="121">
        <v>3.4887034380399999</v>
      </c>
      <c r="M41" s="118">
        <v>5.1260966834399992</v>
      </c>
      <c r="N41" s="119" t="s">
        <v>1</v>
      </c>
      <c r="O41" s="192">
        <v>1.6373932453999993</v>
      </c>
      <c r="P41" s="14"/>
    </row>
    <row r="42" spans="1:18" ht="25.5" x14ac:dyDescent="0.2">
      <c r="A42" s="155" t="s">
        <v>18</v>
      </c>
      <c r="B42" s="110">
        <v>-156.16148121720002</v>
      </c>
      <c r="C42" s="109">
        <v>-231.00099644713001</v>
      </c>
      <c r="D42" s="110" t="s">
        <v>1</v>
      </c>
      <c r="E42" s="110">
        <v>-74.839515229929987</v>
      </c>
      <c r="F42" s="110" t="s">
        <v>1</v>
      </c>
      <c r="G42" s="111" t="s">
        <v>1</v>
      </c>
      <c r="H42" s="112">
        <v>-156.16148121720002</v>
      </c>
      <c r="I42" s="109">
        <v>-231.00099644713001</v>
      </c>
      <c r="J42" s="110" t="s">
        <v>1</v>
      </c>
      <c r="K42" s="111">
        <v>-74.839515229929987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-112.66766615886</v>
      </c>
      <c r="C43" s="114">
        <v>-206.33030220805</v>
      </c>
      <c r="D43" s="115" t="s">
        <v>1</v>
      </c>
      <c r="E43" s="115">
        <v>-93.662636049189999</v>
      </c>
      <c r="F43" s="115" t="s">
        <v>1</v>
      </c>
      <c r="G43" s="116" t="s">
        <v>1</v>
      </c>
      <c r="H43" s="117">
        <v>-112.66766615886</v>
      </c>
      <c r="I43" s="114">
        <v>-206.33030220805</v>
      </c>
      <c r="J43" s="115" t="s">
        <v>1</v>
      </c>
      <c r="K43" s="116">
        <v>-93.662636049189999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-43.493815058340004</v>
      </c>
      <c r="C44" s="122">
        <v>-24.670694239080003</v>
      </c>
      <c r="D44" s="123" t="s">
        <v>1</v>
      </c>
      <c r="E44" s="123">
        <v>18.823120819260001</v>
      </c>
      <c r="F44" s="123" t="s">
        <v>1</v>
      </c>
      <c r="G44" s="124" t="s">
        <v>1</v>
      </c>
      <c r="H44" s="125">
        <v>-43.493815058340004</v>
      </c>
      <c r="I44" s="122">
        <v>-24.670694239080003</v>
      </c>
      <c r="J44" s="123" t="s">
        <v>1</v>
      </c>
      <c r="K44" s="124">
        <v>18.823120819260001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75.5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4" activePane="bottomLeft" state="frozen"/>
      <selection pane="bottomLeft" activeCell="R20" sqref="R2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588.45603463688997</v>
      </c>
      <c r="C5" s="172">
        <v>681.00528204750003</v>
      </c>
      <c r="D5" s="171">
        <v>115.72747018691348</v>
      </c>
      <c r="E5" s="171">
        <v>92.549247410610064</v>
      </c>
      <c r="F5" s="171">
        <v>100</v>
      </c>
      <c r="G5" s="173" t="s">
        <v>1</v>
      </c>
      <c r="H5" s="174">
        <v>508.88715009884999</v>
      </c>
      <c r="I5" s="175">
        <v>581.46380818156001</v>
      </c>
      <c r="J5" s="176">
        <v>114.26183743657354</v>
      </c>
      <c r="K5" s="177">
        <v>72.576658082710026</v>
      </c>
      <c r="L5" s="171">
        <v>79.568884538039995</v>
      </c>
      <c r="M5" s="172">
        <v>99.541473865940006</v>
      </c>
      <c r="N5" s="171">
        <v>125.10100454952537</v>
      </c>
      <c r="O5" s="173">
        <v>19.97258932790001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422.09550303603004</v>
      </c>
      <c r="C6" s="39">
        <v>561.15223172223</v>
      </c>
      <c r="D6" s="40">
        <v>132.94437578367902</v>
      </c>
      <c r="E6" s="40">
        <v>139.05672868619996</v>
      </c>
      <c r="F6" s="40">
        <v>82.400569645374603</v>
      </c>
      <c r="G6" s="41">
        <v>10.671251193149644</v>
      </c>
      <c r="H6" s="42">
        <v>384.36955399633001</v>
      </c>
      <c r="I6" s="43">
        <v>513.50147110370006</v>
      </c>
      <c r="J6" s="44">
        <v>133.5957715081156</v>
      </c>
      <c r="K6" s="45">
        <v>129.13191710737004</v>
      </c>
      <c r="L6" s="42">
        <v>37.725949039699998</v>
      </c>
      <c r="M6" s="43">
        <v>47.650760618530001</v>
      </c>
      <c r="N6" s="44">
        <v>126.30765250831959</v>
      </c>
      <c r="O6" s="45">
        <v>9.9248115788300026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63.863451033959997</v>
      </c>
      <c r="C7" s="48">
        <v>75.421185237529997</v>
      </c>
      <c r="D7" s="49">
        <v>118.09757226778123</v>
      </c>
      <c r="E7" s="49">
        <v>11.55773420357</v>
      </c>
      <c r="F7" s="49">
        <v>11.074978010562536</v>
      </c>
      <c r="G7" s="50">
        <v>0.2222639121563077</v>
      </c>
      <c r="H7" s="51">
        <v>63.863451033959997</v>
      </c>
      <c r="I7" s="47">
        <v>75.421185237529997</v>
      </c>
      <c r="J7" s="46">
        <v>118.09757226778123</v>
      </c>
      <c r="K7" s="52">
        <v>11.55773420357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55.038137757790004</v>
      </c>
      <c r="C8" s="56">
        <v>69.237768948350009</v>
      </c>
      <c r="D8" s="54">
        <v>125.79962144258816</v>
      </c>
      <c r="E8" s="54">
        <v>14.199631190560005</v>
      </c>
      <c r="F8" s="54">
        <v>10.166994408645525</v>
      </c>
      <c r="G8" s="57">
        <v>0.81402077625655878</v>
      </c>
      <c r="H8" s="58">
        <v>55.038137757790004</v>
      </c>
      <c r="I8" s="55">
        <v>69.237768731350002</v>
      </c>
      <c r="J8" s="54">
        <v>125.7996210483161</v>
      </c>
      <c r="K8" s="57">
        <v>14.199630973559998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12.370964192100001</v>
      </c>
      <c r="C9" s="56">
        <v>26.501725112519999</v>
      </c>
      <c r="D9" s="54">
        <v>214.22521883495378</v>
      </c>
      <c r="E9" s="54">
        <v>14.130760920419998</v>
      </c>
      <c r="F9" s="54">
        <v>3.8915594065350447</v>
      </c>
      <c r="G9" s="57">
        <v>1.7892843912514351</v>
      </c>
      <c r="H9" s="58">
        <v>12.370964192100001</v>
      </c>
      <c r="I9" s="55">
        <v>26.501725112519999</v>
      </c>
      <c r="J9" s="54">
        <v>214.22521883495378</v>
      </c>
      <c r="K9" s="57">
        <v>14.130760920419998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72.415573617120003</v>
      </c>
      <c r="C10" s="48">
        <v>86.016727156450003</v>
      </c>
      <c r="D10" s="49">
        <v>118.78208354910346</v>
      </c>
      <c r="E10" s="49">
        <v>13.601153539329999</v>
      </c>
      <c r="F10" s="49">
        <v>12.630845813388323</v>
      </c>
      <c r="G10" s="50">
        <v>0.3248162453842447</v>
      </c>
      <c r="H10" s="67">
        <v>39.636830649949999</v>
      </c>
      <c r="I10" s="66">
        <v>45.083927790950007</v>
      </c>
      <c r="J10" s="65">
        <v>113.74251435263751</v>
      </c>
      <c r="K10" s="68">
        <v>5.4470971410000075</v>
      </c>
      <c r="L10" s="69">
        <v>32.778742967169997</v>
      </c>
      <c r="M10" s="70">
        <v>40.932799365500003</v>
      </c>
      <c r="N10" s="71">
        <v>124.87604972068884</v>
      </c>
      <c r="O10" s="72">
        <v>8.1540563983300061</v>
      </c>
      <c r="P10" s="4"/>
      <c r="Q10" s="4"/>
    </row>
    <row r="11" spans="1:22" s="6" customFormat="1" ht="45" x14ac:dyDescent="0.2">
      <c r="A11" s="147" t="s">
        <v>28</v>
      </c>
      <c r="B11" s="129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73">
        <v>6.2791973676700001</v>
      </c>
      <c r="M11" s="74">
        <v>7.7472409923400001</v>
      </c>
      <c r="N11" s="75">
        <v>123.37947891602492</v>
      </c>
      <c r="O11" s="76">
        <v>1.4680436246699999</v>
      </c>
      <c r="P11" s="4"/>
      <c r="Q11" s="4"/>
    </row>
    <row r="12" spans="1:22" s="6" customFormat="1" ht="67.5" x14ac:dyDescent="0.2">
      <c r="A12" s="147" t="s">
        <v>29</v>
      </c>
      <c r="B12" s="129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6">
        <v>2.5106361280599998</v>
      </c>
      <c r="I12" s="187">
        <v>9.4501384390400016</v>
      </c>
      <c r="J12" s="188">
        <v>376.40414448836293</v>
      </c>
      <c r="K12" s="189">
        <v>6.9395023109800018</v>
      </c>
      <c r="L12" s="190">
        <v>26.499545599499999</v>
      </c>
      <c r="M12" s="187">
        <v>33.185558373159999</v>
      </c>
      <c r="N12" s="188">
        <v>125.23066951678656</v>
      </c>
      <c r="O12" s="77">
        <v>6.6860127736599999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198.23819474270999</v>
      </c>
      <c r="C13" s="78">
        <v>278.24031389206004</v>
      </c>
      <c r="D13" s="65">
        <v>140.35656158652142</v>
      </c>
      <c r="E13" s="65">
        <v>80.002119149350051</v>
      </c>
      <c r="F13" s="65">
        <v>40.857291599193914</v>
      </c>
      <c r="G13" s="68">
        <v>7.1694401584258785</v>
      </c>
      <c r="H13" s="79">
        <v>198.23786904666002</v>
      </c>
      <c r="I13" s="80">
        <v>278.24026372226001</v>
      </c>
      <c r="J13" s="49">
        <v>140.35676687826458</v>
      </c>
      <c r="K13" s="50">
        <v>80.002394675599987</v>
      </c>
      <c r="L13" s="139">
        <v>3.2569605000000001E-4</v>
      </c>
      <c r="M13" s="140">
        <v>5.0169800000000002E-5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73">
        <v>3.2569605000000001E-4</v>
      </c>
      <c r="M17" s="74">
        <v>5.0169800000000002E-5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15.238377242569999</v>
      </c>
      <c r="C18" s="56">
        <v>19.99066891436</v>
      </c>
      <c r="D18" s="54">
        <v>131.18633694481574</v>
      </c>
      <c r="E18" s="54">
        <v>4.752291671790001</v>
      </c>
      <c r="F18" s="54">
        <v>2.9354645905618182</v>
      </c>
      <c r="G18" s="57">
        <v>0.34591221185727772</v>
      </c>
      <c r="H18" s="58">
        <v>10.95157457232</v>
      </c>
      <c r="I18" s="55">
        <v>14.02916587512</v>
      </c>
      <c r="J18" s="54">
        <v>128.10181570217841</v>
      </c>
      <c r="K18" s="57">
        <v>3.0775913028000002</v>
      </c>
      <c r="L18" s="61">
        <v>4.2868026702500002</v>
      </c>
      <c r="M18" s="62">
        <v>5.9615030392400001</v>
      </c>
      <c r="N18" s="63">
        <v>139.06642077584445</v>
      </c>
      <c r="O18" s="193">
        <v>1.67470036899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159.04621549479</v>
      </c>
      <c r="C19" s="39">
        <v>112.00330703975</v>
      </c>
      <c r="D19" s="83">
        <v>70.421862407294427</v>
      </c>
      <c r="E19" s="83">
        <v>-47.042908455040006</v>
      </c>
      <c r="F19" s="83">
        <v>16.446760398539432</v>
      </c>
      <c r="G19" s="84">
        <v>-10.580953845725279</v>
      </c>
      <c r="H19" s="81">
        <v>118.54244594094</v>
      </c>
      <c r="I19" s="82">
        <v>61.59981958262</v>
      </c>
      <c r="J19" s="83">
        <v>51.964356812166798</v>
      </c>
      <c r="K19" s="84">
        <v>-56.942626358319998</v>
      </c>
      <c r="L19" s="161">
        <v>40.503769553849999</v>
      </c>
      <c r="M19" s="162">
        <v>50.403487457129998</v>
      </c>
      <c r="N19" s="163">
        <v>124.44147300936588</v>
      </c>
      <c r="O19" s="164">
        <v>9.8997179032799991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3.5879305571738183</v>
      </c>
      <c r="G20" s="84">
        <v>3.5879305571738183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33.256459585350001</v>
      </c>
      <c r="C21" s="87">
        <v>45.747170261400001</v>
      </c>
      <c r="D21" s="85">
        <v>137.55875048573228</v>
      </c>
      <c r="E21" s="85">
        <v>12.49071067605</v>
      </c>
      <c r="F21" s="85">
        <v>6.7175940433027579</v>
      </c>
      <c r="G21" s="88">
        <v>1.0661166808739608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33.256459585350001</v>
      </c>
      <c r="M21" s="91">
        <v>45.747170261400001</v>
      </c>
      <c r="N21" s="92">
        <v>137.55875048573228</v>
      </c>
      <c r="O21" s="93">
        <v>12.49071067605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636.4670832887</v>
      </c>
      <c r="C22" s="167">
        <v>732.44134619086003</v>
      </c>
      <c r="D22" s="166">
        <v>115.0792186150853</v>
      </c>
      <c r="E22" s="166">
        <v>95.974262902160035</v>
      </c>
      <c r="F22" s="166">
        <v>100</v>
      </c>
      <c r="G22" s="178" t="s">
        <v>1</v>
      </c>
      <c r="H22" s="179">
        <v>566.51229067764007</v>
      </c>
      <c r="I22" s="167">
        <v>635.14116442814998</v>
      </c>
      <c r="J22" s="166">
        <v>112.11427799181881</v>
      </c>
      <c r="K22" s="178">
        <v>68.628873750509911</v>
      </c>
      <c r="L22" s="166">
        <v>69.95479261106</v>
      </c>
      <c r="M22" s="167">
        <v>97.300181762710011</v>
      </c>
      <c r="N22" s="166">
        <v>139.09008679889453</v>
      </c>
      <c r="O22" s="178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22.543797254830011</v>
      </c>
      <c r="C23" s="94">
        <v>25.291968184159998</v>
      </c>
      <c r="D23" s="95">
        <v>112.19036393144101</v>
      </c>
      <c r="E23" s="95">
        <v>2.7481709293299872</v>
      </c>
      <c r="F23" s="95">
        <v>3.4531049231032078</v>
      </c>
      <c r="G23" s="96">
        <v>-8.8915999384027167E-2</v>
      </c>
      <c r="H23" s="97">
        <v>20.924381810130001</v>
      </c>
      <c r="I23" s="94">
        <v>23.905031925149999</v>
      </c>
      <c r="J23" s="95">
        <v>114.2448658319597</v>
      </c>
      <c r="K23" s="96">
        <v>2.9806501150199978</v>
      </c>
      <c r="L23" s="97">
        <v>1.6194154447</v>
      </c>
      <c r="M23" s="94">
        <v>1.3869362590100001</v>
      </c>
      <c r="N23" s="95">
        <v>85.644252903054948</v>
      </c>
      <c r="O23" s="64">
        <v>-0.23247918568999992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68.247785641899995</v>
      </c>
      <c r="C24" s="94">
        <v>79.018108489270006</v>
      </c>
      <c r="D24" s="95">
        <v>115.7812048348096</v>
      </c>
      <c r="E24" s="95">
        <v>10.770322847370011</v>
      </c>
      <c r="F24" s="95">
        <v>10.78831894188008</v>
      </c>
      <c r="G24" s="96">
        <v>6.5410022654329936E-2</v>
      </c>
      <c r="H24" s="97">
        <v>68.247785641899995</v>
      </c>
      <c r="I24" s="94">
        <v>79.018108489270006</v>
      </c>
      <c r="J24" s="95">
        <v>115.7812048348096</v>
      </c>
      <c r="K24" s="96">
        <v>10.770322847370011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57.19434218995</v>
      </c>
      <c r="C25" s="94">
        <v>62.761348144379994</v>
      </c>
      <c r="D25" s="95">
        <v>109.73349065881592</v>
      </c>
      <c r="E25" s="95">
        <v>5.5670059544299946</v>
      </c>
      <c r="F25" s="95">
        <v>8.5687882682725558</v>
      </c>
      <c r="G25" s="96">
        <v>-0.41743328059689055</v>
      </c>
      <c r="H25" s="97">
        <v>54.400364719080002</v>
      </c>
      <c r="I25" s="94">
        <v>59.792420795220004</v>
      </c>
      <c r="J25" s="95">
        <v>109.91180133439219</v>
      </c>
      <c r="K25" s="96">
        <v>5.3920560761400012</v>
      </c>
      <c r="L25" s="97">
        <v>2.7939774708699998</v>
      </c>
      <c r="M25" s="94">
        <v>2.9689273491599999</v>
      </c>
      <c r="N25" s="95">
        <v>106.26167820299293</v>
      </c>
      <c r="O25" s="64">
        <v>0.17494987829000008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80.297757992940006</v>
      </c>
      <c r="C26" s="94">
        <v>85.722928261500002</v>
      </c>
      <c r="D26" s="95">
        <v>106.75631599706308</v>
      </c>
      <c r="E26" s="95">
        <v>5.4251702685599952</v>
      </c>
      <c r="F26" s="95">
        <v>11.703725998991088</v>
      </c>
      <c r="G26" s="96">
        <v>-0.9124422367693672</v>
      </c>
      <c r="H26" s="97">
        <v>71.72066115038001</v>
      </c>
      <c r="I26" s="94">
        <v>75.938438094030005</v>
      </c>
      <c r="J26" s="95">
        <v>105.88083946243383</v>
      </c>
      <c r="K26" s="96">
        <v>4.2177769436499943</v>
      </c>
      <c r="L26" s="97">
        <v>8.5770968425599996</v>
      </c>
      <c r="M26" s="94">
        <v>9.7844901674699987</v>
      </c>
      <c r="N26" s="95">
        <v>114.07694639658084</v>
      </c>
      <c r="O26" s="64">
        <v>1.2073933249099991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47.91741247697</v>
      </c>
      <c r="C27" s="94">
        <v>62.290100964589996</v>
      </c>
      <c r="D27" s="95">
        <v>129.99470911441176</v>
      </c>
      <c r="E27" s="95">
        <v>14.372688487619996</v>
      </c>
      <c r="F27" s="95">
        <v>8.5044490304290381</v>
      </c>
      <c r="G27" s="96">
        <v>0.97579378098941039</v>
      </c>
      <c r="H27" s="97">
        <v>15.67384531884</v>
      </c>
      <c r="I27" s="94">
        <v>12.209733337899999</v>
      </c>
      <c r="J27" s="95">
        <v>77.898773973632814</v>
      </c>
      <c r="K27" s="96">
        <v>-3.4641119809400003</v>
      </c>
      <c r="L27" s="97">
        <v>32.243567158129999</v>
      </c>
      <c r="M27" s="94">
        <v>50.080367626690006</v>
      </c>
      <c r="N27" s="95">
        <v>155.3189427865849</v>
      </c>
      <c r="O27" s="64">
        <v>17.836800468560007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2.2616342593900001</v>
      </c>
      <c r="C28" s="94">
        <v>2.4694357838800003</v>
      </c>
      <c r="D28" s="95">
        <v>109.18811357880863</v>
      </c>
      <c r="E28" s="202">
        <v>0.20780152449000022</v>
      </c>
      <c r="F28" s="95">
        <v>0.33715133597011782</v>
      </c>
      <c r="G28" s="201">
        <v>-1.8190569176629257E-2</v>
      </c>
      <c r="H28" s="97">
        <v>2.05140135119</v>
      </c>
      <c r="I28" s="94">
        <v>2.2116030274099998</v>
      </c>
      <c r="J28" s="95">
        <v>107.80937753243987</v>
      </c>
      <c r="K28" s="201">
        <v>0.16020167621999981</v>
      </c>
      <c r="L28" s="195">
        <v>0.21023290819999998</v>
      </c>
      <c r="M28" s="197">
        <v>0.25783275646999998</v>
      </c>
      <c r="N28" s="95">
        <v>122.64148304732436</v>
      </c>
      <c r="O28" s="193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1.1808580300000001E-2</v>
      </c>
      <c r="C29" s="198">
        <v>1.305307977E-2</v>
      </c>
      <c r="D29" s="95" t="s">
        <v>1</v>
      </c>
      <c r="E29" s="202">
        <v>1.2444994699999986E-3</v>
      </c>
      <c r="F29" s="203">
        <v>1.7821331138505418E-3</v>
      </c>
      <c r="G29" s="201">
        <v>-7.3199331463626215E-5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6">
        <v>1.1808580300000001E-2</v>
      </c>
      <c r="M29" s="198">
        <v>1.265276932E-2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42.273479635260003</v>
      </c>
      <c r="C30" s="94">
        <v>86.542021679149997</v>
      </c>
      <c r="D30" s="95">
        <v>204.71941847665155</v>
      </c>
      <c r="E30" s="95">
        <v>44.268542043889994</v>
      </c>
      <c r="F30" s="95">
        <v>11.815556580635581</v>
      </c>
      <c r="G30" s="96">
        <v>5.1736609123116235</v>
      </c>
      <c r="H30" s="97">
        <v>40.764815219589998</v>
      </c>
      <c r="I30" s="94">
        <v>82.083514898399997</v>
      </c>
      <c r="J30" s="95">
        <v>201.35873168131968</v>
      </c>
      <c r="K30" s="96">
        <v>41.318699678809999</v>
      </c>
      <c r="L30" s="97">
        <v>1.50866441567</v>
      </c>
      <c r="M30" s="94">
        <v>4.4585067807499996</v>
      </c>
      <c r="N30" s="95">
        <v>295.52674103272795</v>
      </c>
      <c r="O30" s="64">
        <v>2.9498423650799994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4.1955324955300002</v>
      </c>
      <c r="C31" s="94">
        <v>6.5023252766299997</v>
      </c>
      <c r="D31" s="95">
        <v>154.98212166292836</v>
      </c>
      <c r="E31" s="95">
        <v>2.3067927810999995</v>
      </c>
      <c r="F31" s="95">
        <v>0.88776054361841272</v>
      </c>
      <c r="G31" s="96">
        <v>0.22856973773239708</v>
      </c>
      <c r="H31" s="97">
        <v>4.1382583290000001</v>
      </c>
      <c r="I31" s="94">
        <v>6.3574942375500001</v>
      </c>
      <c r="J31" s="95">
        <v>153.62729274289345</v>
      </c>
      <c r="K31" s="96">
        <v>2.21923590855</v>
      </c>
      <c r="L31" s="195">
        <v>5.7274166530000004E-2</v>
      </c>
      <c r="M31" s="197">
        <v>0.14483103908</v>
      </c>
      <c r="N31" s="95">
        <v>252.87323736808639</v>
      </c>
      <c r="O31" s="194">
        <v>8.7556872549999998E-2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29.191548880180001</v>
      </c>
      <c r="C32" s="94">
        <v>35.586572155629995</v>
      </c>
      <c r="D32" s="95">
        <v>121.90710503817077</v>
      </c>
      <c r="E32" s="95">
        <v>6.3950232754499936</v>
      </c>
      <c r="F32" s="95">
        <v>4.8586241534153949</v>
      </c>
      <c r="G32" s="96">
        <v>0.27212633653791407</v>
      </c>
      <c r="H32" s="97">
        <v>19.56101583245</v>
      </c>
      <c r="I32" s="94">
        <v>23.570906351599998</v>
      </c>
      <c r="J32" s="95">
        <v>120.49939815752279</v>
      </c>
      <c r="K32" s="96">
        <v>4.0098905191499981</v>
      </c>
      <c r="L32" s="97">
        <v>9.6305330477299993</v>
      </c>
      <c r="M32" s="94">
        <v>12.01566580403</v>
      </c>
      <c r="N32" s="95">
        <v>124.76636282206827</v>
      </c>
      <c r="O32" s="64">
        <v>2.3851327563000009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188.38562641392002</v>
      </c>
      <c r="C33" s="94">
        <v>191.8875392031</v>
      </c>
      <c r="D33" s="95">
        <v>101.8589065715054</v>
      </c>
      <c r="E33" s="95">
        <v>3.5019127891799826</v>
      </c>
      <c r="F33" s="95">
        <v>26.198348878177313</v>
      </c>
      <c r="G33" s="96">
        <v>-3.4002951617484278</v>
      </c>
      <c r="H33" s="97">
        <v>188.12878262254998</v>
      </c>
      <c r="I33" s="94">
        <v>188.72068306886999</v>
      </c>
      <c r="J33" s="95">
        <v>100.31462514032611</v>
      </c>
      <c r="K33" s="96">
        <v>0.59190044632001104</v>
      </c>
      <c r="L33" s="195">
        <v>0.25684379137000002</v>
      </c>
      <c r="M33" s="94">
        <v>3.1668561342300001</v>
      </c>
      <c r="N33" s="95" t="s">
        <v>1</v>
      </c>
      <c r="O33" s="64">
        <v>2.91001234286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93.946357467529992</v>
      </c>
      <c r="C34" s="98">
        <v>94.355944968800003</v>
      </c>
      <c r="D34" s="99">
        <v>100.43598018306518</v>
      </c>
      <c r="E34" s="99">
        <v>0.40958750127001053</v>
      </c>
      <c r="F34" s="99">
        <v>12.882389212393353</v>
      </c>
      <c r="G34" s="100">
        <v>-1.8782103432188801</v>
      </c>
      <c r="H34" s="101">
        <v>80.900978682529995</v>
      </c>
      <c r="I34" s="98">
        <v>81.332829892299998</v>
      </c>
      <c r="J34" s="99">
        <v>100.53380220709649</v>
      </c>
      <c r="K34" s="100">
        <v>0.43185120977000224</v>
      </c>
      <c r="L34" s="101">
        <v>13.045378785</v>
      </c>
      <c r="M34" s="98">
        <v>13.0231150765</v>
      </c>
      <c r="N34" s="99">
        <v>99.829336435017126</v>
      </c>
      <c r="O34" s="102">
        <v>-2.226370850000059E-2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3.1843296001299994</v>
      </c>
      <c r="C35" s="169">
        <v>2.0003301124299995</v>
      </c>
      <c r="D35" s="168" t="s">
        <v>1</v>
      </c>
      <c r="E35" s="168">
        <v>-1.1839994877</v>
      </c>
      <c r="F35" s="168" t="s">
        <v>1</v>
      </c>
      <c r="G35" s="181" t="s">
        <v>1</v>
      </c>
      <c r="H35" s="182">
        <v>-0.60183447433999993</v>
      </c>
      <c r="I35" s="183">
        <v>-2.86406942124</v>
      </c>
      <c r="J35" s="184" t="s">
        <v>1</v>
      </c>
      <c r="K35" s="185">
        <v>-2.2622349469</v>
      </c>
      <c r="L35" s="168">
        <v>3.7861640744700003</v>
      </c>
      <c r="M35" s="169">
        <v>4.8643995336700003</v>
      </c>
      <c r="N35" s="168" t="s">
        <v>1</v>
      </c>
      <c r="O35" s="181">
        <v>1.0782354592000001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6.9288601344099998</v>
      </c>
      <c r="C36" s="94">
        <v>6.80794422519</v>
      </c>
      <c r="D36" s="95" t="s">
        <v>1</v>
      </c>
      <c r="E36" s="95">
        <v>-0.12091590921999984</v>
      </c>
      <c r="F36" s="95" t="s">
        <v>1</v>
      </c>
      <c r="G36" s="96" t="s">
        <v>1</v>
      </c>
      <c r="H36" s="97">
        <v>2.9426447740100001</v>
      </c>
      <c r="I36" s="94">
        <v>1.7598180562600001</v>
      </c>
      <c r="J36" s="95" t="s">
        <v>1</v>
      </c>
      <c r="K36" s="96">
        <v>-1.18282671775</v>
      </c>
      <c r="L36" s="103">
        <v>3.9862153604000001</v>
      </c>
      <c r="M36" s="104">
        <v>5.0481261689300005</v>
      </c>
      <c r="N36" s="105" t="s">
        <v>1</v>
      </c>
      <c r="O36" s="64">
        <v>1.0619108085300004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-3.7445305342800004</v>
      </c>
      <c r="C37" s="98">
        <v>-4.8076141127600005</v>
      </c>
      <c r="D37" s="99" t="s">
        <v>1</v>
      </c>
      <c r="E37" s="99">
        <v>-1.0630835784800001</v>
      </c>
      <c r="F37" s="99" t="s">
        <v>1</v>
      </c>
      <c r="G37" s="100" t="s">
        <v>1</v>
      </c>
      <c r="H37" s="101">
        <v>-3.5444792483500001</v>
      </c>
      <c r="I37" s="98">
        <v>-4.6238874775000003</v>
      </c>
      <c r="J37" s="99" t="s">
        <v>1</v>
      </c>
      <c r="K37" s="100">
        <v>-1.0794082291500002</v>
      </c>
      <c r="L37" s="106">
        <v>-0.20005128593000002</v>
      </c>
      <c r="M37" s="107">
        <v>-0.18372663525999999</v>
      </c>
      <c r="N37" s="108" t="s">
        <v>1</v>
      </c>
      <c r="O37" s="204">
        <v>1.6324650670000024E-2</v>
      </c>
      <c r="P37" s="11"/>
      <c r="Q37" s="4"/>
      <c r="R37" s="4"/>
    </row>
    <row r="38" spans="1:18" ht="27" x14ac:dyDescent="0.2">
      <c r="A38" s="180" t="s">
        <v>35</v>
      </c>
      <c r="B38" s="168">
        <v>51.195378251939999</v>
      </c>
      <c r="C38" s="169">
        <v>53.436394255789999</v>
      </c>
      <c r="D38" s="168" t="s">
        <v>1</v>
      </c>
      <c r="E38" s="168">
        <v>2.2410160038499995</v>
      </c>
      <c r="F38" s="168" t="s">
        <v>1</v>
      </c>
      <c r="G38" s="181" t="s">
        <v>1</v>
      </c>
      <c r="H38" s="182">
        <v>57.02330610445</v>
      </c>
      <c r="I38" s="183">
        <v>50.813286825349998</v>
      </c>
      <c r="J38" s="184" t="s">
        <v>1</v>
      </c>
      <c r="K38" s="185">
        <v>-6.2100192791000026</v>
      </c>
      <c r="L38" s="168">
        <v>-5.8279278525100002</v>
      </c>
      <c r="M38" s="169">
        <v>2.6231074304400002</v>
      </c>
      <c r="N38" s="168" t="s">
        <v>1</v>
      </c>
      <c r="O38" s="181">
        <v>8.4510352829500004</v>
      </c>
      <c r="P38" s="4"/>
      <c r="Q38" s="4"/>
      <c r="R38" s="4"/>
    </row>
    <row r="39" spans="1:18" ht="25.5" x14ac:dyDescent="0.35">
      <c r="A39" s="155" t="s">
        <v>17</v>
      </c>
      <c r="B39" s="110">
        <v>351.27063586415005</v>
      </c>
      <c r="C39" s="109">
        <v>302.80254517615003</v>
      </c>
      <c r="D39" s="110" t="s">
        <v>1</v>
      </c>
      <c r="E39" s="110">
        <v>-48.468090688000018</v>
      </c>
      <c r="F39" s="110" t="s">
        <v>1</v>
      </c>
      <c r="G39" s="111" t="s">
        <v>1</v>
      </c>
      <c r="H39" s="112">
        <v>345.80195292754996</v>
      </c>
      <c r="I39" s="109">
        <v>296.69253364594999</v>
      </c>
      <c r="J39" s="110" t="s">
        <v>1</v>
      </c>
      <c r="K39" s="111">
        <v>-49.109419281599969</v>
      </c>
      <c r="L39" s="112">
        <v>5.4686829366000005</v>
      </c>
      <c r="M39" s="109">
        <v>6.1100115301999995</v>
      </c>
      <c r="N39" s="110" t="s">
        <v>1</v>
      </c>
      <c r="O39" s="191">
        <v>0.64132859359999905</v>
      </c>
      <c r="P39" s="113"/>
      <c r="Q39" s="4"/>
      <c r="R39" s="4"/>
    </row>
    <row r="40" spans="1:18" ht="22.5" x14ac:dyDescent="0.2">
      <c r="A40" s="156" t="s">
        <v>38</v>
      </c>
      <c r="B40" s="115">
        <v>184.57662748576999</v>
      </c>
      <c r="C40" s="114">
        <v>236.75337695845002</v>
      </c>
      <c r="D40" s="115" t="s">
        <v>1</v>
      </c>
      <c r="E40" s="115">
        <v>52.176749472680029</v>
      </c>
      <c r="F40" s="115" t="s">
        <v>1</v>
      </c>
      <c r="G40" s="116" t="s">
        <v>1</v>
      </c>
      <c r="H40" s="117">
        <v>184.57662748576999</v>
      </c>
      <c r="I40" s="114">
        <v>236.75337695845002</v>
      </c>
      <c r="J40" s="115" t="s">
        <v>1</v>
      </c>
      <c r="K40" s="116">
        <v>52.176749472680029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166.69400837838</v>
      </c>
      <c r="C41" s="118">
        <v>66.0491682177</v>
      </c>
      <c r="D41" s="119" t="s">
        <v>1</v>
      </c>
      <c r="E41" s="119">
        <v>-100.64484016068</v>
      </c>
      <c r="F41" s="119" t="s">
        <v>1</v>
      </c>
      <c r="G41" s="120" t="s">
        <v>1</v>
      </c>
      <c r="H41" s="121">
        <v>161.22532544178</v>
      </c>
      <c r="I41" s="118">
        <v>59.939156687500002</v>
      </c>
      <c r="J41" s="119" t="s">
        <v>1</v>
      </c>
      <c r="K41" s="120">
        <v>-101.28616875428</v>
      </c>
      <c r="L41" s="121">
        <v>5.4686829366000005</v>
      </c>
      <c r="M41" s="118">
        <v>6.1100115301999995</v>
      </c>
      <c r="N41" s="119" t="s">
        <v>1</v>
      </c>
      <c r="O41" s="192">
        <v>0.64132859359999905</v>
      </c>
      <c r="P41" s="14"/>
    </row>
    <row r="42" spans="1:18" ht="25.5" x14ac:dyDescent="0.2">
      <c r="A42" s="155" t="s">
        <v>18</v>
      </c>
      <c r="B42" s="110">
        <v>-236.50174304932997</v>
      </c>
      <c r="C42" s="109">
        <v>-265.24495333917997</v>
      </c>
      <c r="D42" s="110" t="s">
        <v>1</v>
      </c>
      <c r="E42" s="110">
        <v>-28.743210289849998</v>
      </c>
      <c r="F42" s="110" t="s">
        <v>1</v>
      </c>
      <c r="G42" s="111" t="s">
        <v>1</v>
      </c>
      <c r="H42" s="112">
        <v>-236.50174304932997</v>
      </c>
      <c r="I42" s="109">
        <v>-265.24495333917997</v>
      </c>
      <c r="J42" s="110" t="s">
        <v>1</v>
      </c>
      <c r="K42" s="111">
        <v>-28.743210289849998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-151.26660610535001</v>
      </c>
      <c r="C43" s="114">
        <v>-239.44266529482002</v>
      </c>
      <c r="D43" s="115" t="s">
        <v>1</v>
      </c>
      <c r="E43" s="115">
        <v>-88.17605918947001</v>
      </c>
      <c r="F43" s="115" t="s">
        <v>1</v>
      </c>
      <c r="G43" s="116" t="s">
        <v>1</v>
      </c>
      <c r="H43" s="117">
        <v>-151.26660610535001</v>
      </c>
      <c r="I43" s="114">
        <v>-239.44266529482002</v>
      </c>
      <c r="J43" s="115" t="s">
        <v>1</v>
      </c>
      <c r="K43" s="116">
        <v>-88.17605918947001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-85.235136943979995</v>
      </c>
      <c r="C44" s="122">
        <v>-25.802288044360001</v>
      </c>
      <c r="D44" s="123" t="s">
        <v>1</v>
      </c>
      <c r="E44" s="123">
        <v>59.432848899619998</v>
      </c>
      <c r="F44" s="123" t="s">
        <v>1</v>
      </c>
      <c r="G44" s="124" t="s">
        <v>1</v>
      </c>
      <c r="H44" s="125">
        <v>-85.235136943979995</v>
      </c>
      <c r="I44" s="122">
        <v>-25.802288044360001</v>
      </c>
      <c r="J44" s="123" t="s">
        <v>1</v>
      </c>
      <c r="K44" s="124">
        <v>59.432848899619998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75.5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688.69495970896003</v>
      </c>
      <c r="C5" s="172">
        <v>820.57824414474999</v>
      </c>
      <c r="D5" s="171">
        <v>119.1497385855014</v>
      </c>
      <c r="E5" s="171">
        <v>131.88328443578996</v>
      </c>
      <c r="F5" s="171">
        <v>100</v>
      </c>
      <c r="G5" s="173" t="s">
        <v>1</v>
      </c>
      <c r="H5" s="174">
        <v>594.27593992663003</v>
      </c>
      <c r="I5" s="175">
        <v>700.02547500674996</v>
      </c>
      <c r="J5" s="176">
        <v>117.79468559557971</v>
      </c>
      <c r="K5" s="177">
        <v>105.74953508011993</v>
      </c>
      <c r="L5" s="171">
        <v>94.419019782329997</v>
      </c>
      <c r="M5" s="172">
        <v>120.552769138</v>
      </c>
      <c r="N5" s="171">
        <v>127.67847984009764</v>
      </c>
      <c r="O5" s="173">
        <v>26.133749355670005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509.26341678864998</v>
      </c>
      <c r="C6" s="39">
        <v>684.83535657386994</v>
      </c>
      <c r="D6" s="40">
        <v>134.47566308460839</v>
      </c>
      <c r="E6" s="40">
        <v>175.57193978521997</v>
      </c>
      <c r="F6" s="40">
        <v>83.457654582061409</v>
      </c>
      <c r="G6" s="41">
        <v>9.5115032984999885</v>
      </c>
      <c r="H6" s="42">
        <v>464.42782771346998</v>
      </c>
      <c r="I6" s="43">
        <v>628.23545676459003</v>
      </c>
      <c r="J6" s="44">
        <v>135.27084711043233</v>
      </c>
      <c r="K6" s="45">
        <v>163.80762905112005</v>
      </c>
      <c r="L6" s="42">
        <v>44.835589075180003</v>
      </c>
      <c r="M6" s="43">
        <v>56.599899809279997</v>
      </c>
      <c r="N6" s="44">
        <v>126.23877811524609</v>
      </c>
      <c r="O6" s="45">
        <v>11.764310734099993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73.160186755560005</v>
      </c>
      <c r="C7" s="48">
        <v>86.401431225219994</v>
      </c>
      <c r="D7" s="49">
        <v>118.09897576382784</v>
      </c>
      <c r="E7" s="49">
        <v>13.241244469659989</v>
      </c>
      <c r="F7" s="49">
        <v>10.529334873516191</v>
      </c>
      <c r="G7" s="50">
        <v>-9.3682722906647697E-2</v>
      </c>
      <c r="H7" s="51">
        <v>73.160186755560005</v>
      </c>
      <c r="I7" s="47">
        <v>86.401431225219994</v>
      </c>
      <c r="J7" s="46">
        <v>118.09897576382784</v>
      </c>
      <c r="K7" s="52">
        <v>13.241244469659989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73.103965869999996</v>
      </c>
      <c r="C8" s="56">
        <v>106.16567849651</v>
      </c>
      <c r="D8" s="54">
        <v>145.22560743873086</v>
      </c>
      <c r="E8" s="54">
        <v>33.061712626510001</v>
      </c>
      <c r="F8" s="54">
        <v>12.937910461806293</v>
      </c>
      <c r="G8" s="57">
        <v>2.3230562597523878</v>
      </c>
      <c r="H8" s="58">
        <v>73.103965869999996</v>
      </c>
      <c r="I8" s="55">
        <v>106.16567827951</v>
      </c>
      <c r="J8" s="54">
        <v>145.22560714189336</v>
      </c>
      <c r="K8" s="57">
        <v>33.061712409510008</v>
      </c>
      <c r="L8" s="59" t="s">
        <v>1</v>
      </c>
      <c r="M8" s="206">
        <v>2.17E-7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16.242701834239998</v>
      </c>
      <c r="C9" s="56">
        <v>32.678522107109998</v>
      </c>
      <c r="D9" s="54">
        <v>201.18895514182807</v>
      </c>
      <c r="E9" s="54">
        <v>16.43582027287</v>
      </c>
      <c r="F9" s="54">
        <v>3.9823773467415382</v>
      </c>
      <c r="G9" s="57">
        <v>1.6239018554871656</v>
      </c>
      <c r="H9" s="58">
        <v>16.242701834239998</v>
      </c>
      <c r="I9" s="55">
        <v>32.678522107109998</v>
      </c>
      <c r="J9" s="54">
        <v>201.18895514182807</v>
      </c>
      <c r="K9" s="57">
        <v>16.43582027287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84.912697744699997</v>
      </c>
      <c r="C10" s="48">
        <v>101.36790351502999</v>
      </c>
      <c r="D10" s="49">
        <v>119.37896946791693</v>
      </c>
      <c r="E10" s="49">
        <v>16.455205770329997</v>
      </c>
      <c r="F10" s="49">
        <v>12.35322825560419</v>
      </c>
      <c r="G10" s="50">
        <v>2.3720605281935647E-2</v>
      </c>
      <c r="H10" s="67">
        <v>45.945320285619999</v>
      </c>
      <c r="I10" s="66">
        <v>52.869333497920003</v>
      </c>
      <c r="J10" s="65">
        <v>115.0701163236141</v>
      </c>
      <c r="K10" s="68">
        <v>6.9240132123000038</v>
      </c>
      <c r="L10" s="69">
        <v>38.967377459079998</v>
      </c>
      <c r="M10" s="70">
        <v>48.498570017109998</v>
      </c>
      <c r="N10" s="71">
        <v>124.45941497612662</v>
      </c>
      <c r="O10" s="72">
        <v>9.5311925580299999</v>
      </c>
      <c r="P10" s="4"/>
      <c r="Q10" s="4"/>
    </row>
    <row r="11" spans="1:22" s="6" customFormat="1" ht="45" x14ac:dyDescent="0.2">
      <c r="A11" s="147" t="s">
        <v>28</v>
      </c>
      <c r="B11" s="129">
        <v>50.131184845710003</v>
      </c>
      <c r="C11" s="26">
        <v>50.897519870330001</v>
      </c>
      <c r="D11" s="27">
        <v>101.52865931052411</v>
      </c>
      <c r="E11" s="27">
        <v>0.76633502461999825</v>
      </c>
      <c r="F11" s="27">
        <v>6.2026406663240365</v>
      </c>
      <c r="G11" s="28">
        <v>-1.076515967390149</v>
      </c>
      <c r="H11" s="29">
        <v>42.794105020739998</v>
      </c>
      <c r="I11" s="32">
        <v>41.730913386269997</v>
      </c>
      <c r="J11" s="27">
        <v>97.515565207042584</v>
      </c>
      <c r="K11" s="28">
        <v>-1.0631916344700016</v>
      </c>
      <c r="L11" s="73">
        <v>7.33707982497</v>
      </c>
      <c r="M11" s="74">
        <v>9.1666064840600008</v>
      </c>
      <c r="N11" s="75">
        <v>124.93535170305282</v>
      </c>
      <c r="O11" s="76">
        <v>1.8295266590900008</v>
      </c>
      <c r="P11" s="4"/>
      <c r="Q11" s="4"/>
    </row>
    <row r="12" spans="1:22" s="6" customFormat="1" ht="67.5" x14ac:dyDescent="0.2">
      <c r="A12" s="147" t="s">
        <v>29</v>
      </c>
      <c r="B12" s="129">
        <v>34.781512898990002</v>
      </c>
      <c r="C12" s="26">
        <v>50.4703836447</v>
      </c>
      <c r="D12" s="27">
        <v>145.10692444941225</v>
      </c>
      <c r="E12" s="27">
        <v>15.688870745709998</v>
      </c>
      <c r="F12" s="27">
        <v>6.1505875892801551</v>
      </c>
      <c r="G12" s="28">
        <v>1.1002365726720855</v>
      </c>
      <c r="H12" s="186">
        <v>3.1512152648799998</v>
      </c>
      <c r="I12" s="187">
        <v>11.138420111649999</v>
      </c>
      <c r="J12" s="188">
        <v>353.46427252325958</v>
      </c>
      <c r="K12" s="189">
        <v>7.9872048467700001</v>
      </c>
      <c r="L12" s="190">
        <v>31.630297634110001</v>
      </c>
      <c r="M12" s="187">
        <v>39.331963533050001</v>
      </c>
      <c r="N12" s="188">
        <v>124.34901494772706</v>
      </c>
      <c r="O12" s="77">
        <v>7.70166589894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237.74755255813</v>
      </c>
      <c r="C13" s="78">
        <v>327.52158161745001</v>
      </c>
      <c r="D13" s="65">
        <v>137.76023268940696</v>
      </c>
      <c r="E13" s="65">
        <v>89.774029059320014</v>
      </c>
      <c r="F13" s="65">
        <v>39.913510253834517</v>
      </c>
      <c r="G13" s="68">
        <v>5.3920506139089852</v>
      </c>
      <c r="H13" s="79">
        <v>237.74722368592001</v>
      </c>
      <c r="I13" s="80">
        <v>327.38761538087999</v>
      </c>
      <c r="J13" s="49">
        <v>137.70407506982329</v>
      </c>
      <c r="K13" s="50">
        <v>89.640391694959987</v>
      </c>
      <c r="L13" s="207">
        <v>3.2887220999999999E-4</v>
      </c>
      <c r="M13" s="140">
        <v>0.13396623657000001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73.871045178900005</v>
      </c>
      <c r="C14" s="26">
        <v>101.22086892373</v>
      </c>
      <c r="D14" s="27">
        <v>137.02374005754828</v>
      </c>
      <c r="E14" s="27">
        <v>27.34982374482999</v>
      </c>
      <c r="F14" s="27">
        <v>12.335309843515011</v>
      </c>
      <c r="G14" s="28">
        <v>1.6090740641624759</v>
      </c>
      <c r="H14" s="29">
        <v>73.871045178900005</v>
      </c>
      <c r="I14" s="32">
        <v>101.22086892373</v>
      </c>
      <c r="J14" s="27">
        <v>137.02374005754828</v>
      </c>
      <c r="K14" s="28">
        <v>27.34982374482999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166.63814462562999</v>
      </c>
      <c r="C15" s="23">
        <v>198.05447753188</v>
      </c>
      <c r="D15" s="24">
        <v>118.8530261044553</v>
      </c>
      <c r="E15" s="24">
        <v>31.416332906250005</v>
      </c>
      <c r="F15" s="24">
        <v>24.135964966790318</v>
      </c>
      <c r="G15" s="25">
        <v>-6.0254604215494112E-2</v>
      </c>
      <c r="H15" s="30">
        <v>166.63814462562999</v>
      </c>
      <c r="I15" s="31">
        <v>198.05447753188</v>
      </c>
      <c r="J15" s="24">
        <v>118.8530261044553</v>
      </c>
      <c r="K15" s="25">
        <v>31.416332906250005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-92.76783865246</v>
      </c>
      <c r="C16" s="23">
        <v>-96.829612697830001</v>
      </c>
      <c r="D16" s="24">
        <v>104.37842910255438</v>
      </c>
      <c r="E16" s="24">
        <v>-4.0617740453700009</v>
      </c>
      <c r="F16" s="24">
        <v>-11.800168160533058</v>
      </c>
      <c r="G16" s="25">
        <v>1.6699229653934839</v>
      </c>
      <c r="H16" s="30">
        <v>-92.76783865246</v>
      </c>
      <c r="I16" s="31">
        <v>-96.829612697830001</v>
      </c>
      <c r="J16" s="24">
        <v>104.37842910255438</v>
      </c>
      <c r="K16" s="25">
        <v>-4.0617740453700009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163.87650737922999</v>
      </c>
      <c r="C17" s="26">
        <v>226.30071269371999</v>
      </c>
      <c r="D17" s="27">
        <v>138.09222341432556</v>
      </c>
      <c r="E17" s="27">
        <v>62.424205314489996</v>
      </c>
      <c r="F17" s="27">
        <v>27.578200410319496</v>
      </c>
      <c r="G17" s="28">
        <v>3.7829765497465075</v>
      </c>
      <c r="H17" s="29">
        <v>163.87617850702</v>
      </c>
      <c r="I17" s="32">
        <v>226.16674645715</v>
      </c>
      <c r="J17" s="27">
        <v>138.01075209198976</v>
      </c>
      <c r="K17" s="28">
        <v>62.290567950129997</v>
      </c>
      <c r="L17" s="208">
        <v>3.2887220999999999E-4</v>
      </c>
      <c r="M17" s="74">
        <v>0.13396623657000001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18.078463738300002</v>
      </c>
      <c r="C18" s="56">
        <v>23.28844201974</v>
      </c>
      <c r="D18" s="54">
        <v>128.81870028813586</v>
      </c>
      <c r="E18" s="54">
        <v>5.209978281439998</v>
      </c>
      <c r="F18" s="54">
        <v>2.8380525788875191</v>
      </c>
      <c r="G18" s="57">
        <v>0.21302048253823047</v>
      </c>
      <c r="H18" s="58">
        <v>12.95810588394</v>
      </c>
      <c r="I18" s="55">
        <v>16.418214256839999</v>
      </c>
      <c r="J18" s="54">
        <v>126.70226963640097</v>
      </c>
      <c r="K18" s="57">
        <v>3.4601083728999988</v>
      </c>
      <c r="L18" s="61">
        <v>5.1203578543599999</v>
      </c>
      <c r="M18" s="62">
        <v>6.8702277628999999</v>
      </c>
      <c r="N18" s="63">
        <v>134.17475806012231</v>
      </c>
      <c r="O18" s="193">
        <v>1.74986990854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171.24058685337999</v>
      </c>
      <c r="C19" s="39">
        <v>126.55539333404001</v>
      </c>
      <c r="D19" s="83">
        <v>73.905021969119716</v>
      </c>
      <c r="E19" s="83">
        <v>-44.68519351933999</v>
      </c>
      <c r="F19" s="83">
        <v>15.422708832104453</v>
      </c>
      <c r="G19" s="84">
        <v>-9.4417953201759186</v>
      </c>
      <c r="H19" s="81">
        <v>123.09129896762001</v>
      </c>
      <c r="I19" s="82">
        <v>64.528044104990002</v>
      </c>
      <c r="J19" s="83">
        <v>52.422912623551511</v>
      </c>
      <c r="K19" s="84">
        <v>-58.563254862630004</v>
      </c>
      <c r="L19" s="161">
        <v>48.149287885760003</v>
      </c>
      <c r="M19" s="162">
        <v>62.027349229050003</v>
      </c>
      <c r="N19" s="163">
        <v>128.82298358434164</v>
      </c>
      <c r="O19" s="164">
        <v>13.87806134329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2.9776559133634359</v>
      </c>
      <c r="G20" s="84">
        <v>2.9776559133634359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40.541756640389998</v>
      </c>
      <c r="C21" s="87">
        <v>56.497198663040002</v>
      </c>
      <c r="D21" s="85">
        <v>139.35557643487576</v>
      </c>
      <c r="E21" s="85">
        <v>15.955442022650004</v>
      </c>
      <c r="F21" s="85">
        <v>6.8850471074728983</v>
      </c>
      <c r="G21" s="88">
        <v>0.9982962217799356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40.541756640389998</v>
      </c>
      <c r="M21" s="91">
        <v>56.497198663040002</v>
      </c>
      <c r="N21" s="92">
        <v>139.35557643487576</v>
      </c>
      <c r="O21" s="93">
        <v>15.955442022650004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727.00458539038004</v>
      </c>
      <c r="C22" s="167">
        <v>828.41030511972997</v>
      </c>
      <c r="D22" s="166">
        <v>113.94842918011281</v>
      </c>
      <c r="E22" s="166">
        <v>101.40571972934993</v>
      </c>
      <c r="F22" s="166">
        <v>100</v>
      </c>
      <c r="G22" s="178" t="s">
        <v>1</v>
      </c>
      <c r="H22" s="179">
        <v>647.36062345280004</v>
      </c>
      <c r="I22" s="167">
        <v>717.39122563863998</v>
      </c>
      <c r="J22" s="166">
        <v>110.81786559897955</v>
      </c>
      <c r="K22" s="178">
        <v>70.030602185839939</v>
      </c>
      <c r="L22" s="166">
        <v>79.643961937580002</v>
      </c>
      <c r="M22" s="167">
        <v>111.01907948109</v>
      </c>
      <c r="N22" s="166">
        <v>139.394219951162</v>
      </c>
      <c r="O22" s="178">
        <v>31.375117543510001</v>
      </c>
      <c r="P22" s="4"/>
      <c r="Q22" s="4"/>
      <c r="R22" s="18"/>
      <c r="S22" s="18"/>
    </row>
    <row r="23" spans="1:21" s="6" customFormat="1" ht="84" customHeight="1" x14ac:dyDescent="0.2">
      <c r="A23" s="151" t="s">
        <v>80</v>
      </c>
      <c r="B23" s="95">
        <v>26.037162246139999</v>
      </c>
      <c r="C23" s="94">
        <v>29.320830602770002</v>
      </c>
      <c r="D23" s="95">
        <v>112.61146789188521</v>
      </c>
      <c r="E23" s="95">
        <v>3.2836683566300024</v>
      </c>
      <c r="F23" s="95">
        <v>3.5394092059890867</v>
      </c>
      <c r="G23" s="201">
        <v>-4.2021058602547345E-2</v>
      </c>
      <c r="H23" s="97">
        <v>24.244651377849991</v>
      </c>
      <c r="I23" s="94">
        <v>27.608551268309995</v>
      </c>
      <c r="J23" s="95">
        <v>113.87481237834287</v>
      </c>
      <c r="K23" s="96">
        <v>3.3638998904600044</v>
      </c>
      <c r="L23" s="97">
        <v>1.7925108682899999</v>
      </c>
      <c r="M23" s="94">
        <v>1.71227933446</v>
      </c>
      <c r="N23" s="95">
        <v>95.524069881565723</v>
      </c>
      <c r="O23" s="64">
        <v>-8.0231533829999924E-2</v>
      </c>
      <c r="P23" s="11"/>
      <c r="Q23" s="11"/>
      <c r="R23" s="18"/>
      <c r="S23" s="18"/>
    </row>
    <row r="24" spans="1:21" s="9" customFormat="1" ht="67.5" customHeight="1" x14ac:dyDescent="0.2">
      <c r="A24" s="151" t="s">
        <v>79</v>
      </c>
      <c r="B24" s="95">
        <v>76.723538465700003</v>
      </c>
      <c r="C24" s="94">
        <v>88.086894159750003</v>
      </c>
      <c r="D24" s="95">
        <v>114.81078156885334</v>
      </c>
      <c r="E24" s="95">
        <v>11.36335569405</v>
      </c>
      <c r="F24" s="95">
        <v>10.633244615060507</v>
      </c>
      <c r="G24" s="96">
        <v>7.9867097571847623E-2</v>
      </c>
      <c r="H24" s="97">
        <v>76.723538465700003</v>
      </c>
      <c r="I24" s="94">
        <v>88.086894159750003</v>
      </c>
      <c r="J24" s="95">
        <v>114.81078156885334</v>
      </c>
      <c r="K24" s="96">
        <v>11.36335569405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30" customHeight="1" x14ac:dyDescent="0.2">
      <c r="A25" s="151" t="s">
        <v>10</v>
      </c>
      <c r="B25" s="95">
        <v>66.56281848287999</v>
      </c>
      <c r="C25" s="94">
        <v>70.880625194619995</v>
      </c>
      <c r="D25" s="95">
        <v>106.48681472652868</v>
      </c>
      <c r="E25" s="95">
        <v>4.3178067117400047</v>
      </c>
      <c r="F25" s="95">
        <v>8.556222050421697</v>
      </c>
      <c r="G25" s="96">
        <v>-0.5995411759048217</v>
      </c>
      <c r="H25" s="97">
        <v>63.600236607220005</v>
      </c>
      <c r="I25" s="94">
        <v>67.402864051250006</v>
      </c>
      <c r="J25" s="95">
        <v>105.9789517254694</v>
      </c>
      <c r="K25" s="96">
        <v>3.8026274440300014</v>
      </c>
      <c r="L25" s="97">
        <v>2.9625818756599998</v>
      </c>
      <c r="M25" s="94">
        <v>3.47776114337</v>
      </c>
      <c r="N25" s="95">
        <v>117.38953687466373</v>
      </c>
      <c r="O25" s="64">
        <v>0.51517926771000022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92.124410744970007</v>
      </c>
      <c r="C26" s="94">
        <v>99.447956257259989</v>
      </c>
      <c r="D26" s="95">
        <v>107.94962535235521</v>
      </c>
      <c r="E26" s="95">
        <v>7.3235455122899822</v>
      </c>
      <c r="F26" s="95">
        <v>12.004673969246049</v>
      </c>
      <c r="G26" s="96">
        <v>-0.66710453067935482</v>
      </c>
      <c r="H26" s="97">
        <v>82.473483388350004</v>
      </c>
      <c r="I26" s="94">
        <v>88.309570232399992</v>
      </c>
      <c r="J26" s="95">
        <v>107.07631908375824</v>
      </c>
      <c r="K26" s="96">
        <v>5.8360868440499871</v>
      </c>
      <c r="L26" s="97">
        <v>9.6509273566200005</v>
      </c>
      <c r="M26" s="94">
        <v>11.138386024860001</v>
      </c>
      <c r="N26" s="95">
        <v>115.41259832631199</v>
      </c>
      <c r="O26" s="64">
        <v>1.4874586682400004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59.360145185410005</v>
      </c>
      <c r="C27" s="94">
        <v>73.033006996039987</v>
      </c>
      <c r="D27" s="95">
        <v>123.03374051381297</v>
      </c>
      <c r="E27" s="95">
        <v>13.672861810629982</v>
      </c>
      <c r="F27" s="95">
        <v>8.816042792404005</v>
      </c>
      <c r="G27" s="96">
        <v>0.65101242281763483</v>
      </c>
      <c r="H27" s="97">
        <v>21.930565969650001</v>
      </c>
      <c r="I27" s="94">
        <v>15.354967025479999</v>
      </c>
      <c r="J27" s="95">
        <v>70.016282510583366</v>
      </c>
      <c r="K27" s="96">
        <v>-6.575598944170002</v>
      </c>
      <c r="L27" s="97">
        <v>37.42957921576</v>
      </c>
      <c r="M27" s="94">
        <v>57.67803997056</v>
      </c>
      <c r="N27" s="95">
        <v>154.09748434007037</v>
      </c>
      <c r="O27" s="64">
        <v>20.2484607548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2.4753909333799999</v>
      </c>
      <c r="C28" s="94">
        <v>2.9542786325500003</v>
      </c>
      <c r="D28" s="95">
        <v>119.34594219896037</v>
      </c>
      <c r="E28" s="95">
        <v>0.4788876991700004</v>
      </c>
      <c r="F28" s="95">
        <v>0.3566202175772088</v>
      </c>
      <c r="G28" s="201">
        <v>1.6128426586538791E-2</v>
      </c>
      <c r="H28" s="97">
        <v>2.2524813218999999</v>
      </c>
      <c r="I28" s="94">
        <v>2.6118783285</v>
      </c>
      <c r="J28" s="95">
        <v>115.95560429761271</v>
      </c>
      <c r="K28" s="201">
        <v>0.35939700660000007</v>
      </c>
      <c r="L28" s="195">
        <v>0.22290961147999999</v>
      </c>
      <c r="M28" s="197">
        <v>0.34240030404999999</v>
      </c>
      <c r="N28" s="95">
        <v>153.60499790773761</v>
      </c>
      <c r="O28" s="64">
        <v>0.11949069257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2">
        <v>1.6010183890000002E-2</v>
      </c>
      <c r="C29" s="198">
        <v>1.487388049E-2</v>
      </c>
      <c r="D29" s="95" t="s">
        <v>1</v>
      </c>
      <c r="E29" s="203">
        <v>-1.1363034000000018E-3</v>
      </c>
      <c r="F29" s="203">
        <v>1.7954726538379167E-3</v>
      </c>
      <c r="G29" s="205">
        <v>-4.067395758694109E-4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5">
        <v>1.6010183890000002E-2</v>
      </c>
      <c r="M29" s="197">
        <v>1.447357004E-2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51.874789243449996</v>
      </c>
      <c r="C30" s="94">
        <v>96.443845425100008</v>
      </c>
      <c r="D30" s="95">
        <v>185.91660194027207</v>
      </c>
      <c r="E30" s="95">
        <v>44.569056181650012</v>
      </c>
      <c r="F30" s="95">
        <v>11.64203835093058</v>
      </c>
      <c r="G30" s="96">
        <v>4.5066240377464668</v>
      </c>
      <c r="H30" s="97">
        <v>50.20959267544</v>
      </c>
      <c r="I30" s="94">
        <v>91.651255582079997</v>
      </c>
      <c r="J30" s="95">
        <v>182.53734136925425</v>
      </c>
      <c r="K30" s="96">
        <v>41.441662906639998</v>
      </c>
      <c r="L30" s="97">
        <v>1.66519656801</v>
      </c>
      <c r="M30" s="94">
        <v>4.79258984302</v>
      </c>
      <c r="N30" s="95">
        <v>287.80925538102713</v>
      </c>
      <c r="O30" s="64">
        <v>3.1273932750100002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4.9707207492799999</v>
      </c>
      <c r="C31" s="94">
        <v>7.8181787691800002</v>
      </c>
      <c r="D31" s="95">
        <v>157.2846104926021</v>
      </c>
      <c r="E31" s="95">
        <v>2.8474580199000004</v>
      </c>
      <c r="F31" s="95">
        <v>0.94375682205571321</v>
      </c>
      <c r="G31" s="96">
        <v>0.26003063254194703</v>
      </c>
      <c r="H31" s="97">
        <v>4.9002036325299994</v>
      </c>
      <c r="I31" s="94">
        <v>7.6205230069200001</v>
      </c>
      <c r="J31" s="95">
        <v>155.5144148771933</v>
      </c>
      <c r="K31" s="96">
        <v>2.7203193743900007</v>
      </c>
      <c r="L31" s="195">
        <v>7.0517116749999997E-2</v>
      </c>
      <c r="M31" s="94">
        <v>0.19765576225999998</v>
      </c>
      <c r="N31" s="95">
        <v>280.29473037126121</v>
      </c>
      <c r="O31" s="64">
        <v>0.12713864550999998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31.801445226040002</v>
      </c>
      <c r="C32" s="94">
        <v>38.897555882109998</v>
      </c>
      <c r="D32" s="95">
        <v>122.31379928060464</v>
      </c>
      <c r="E32" s="95">
        <v>7.096110656069996</v>
      </c>
      <c r="F32" s="95">
        <v>4.695445679721252</v>
      </c>
      <c r="G32" s="96">
        <v>0.3211341739742064</v>
      </c>
      <c r="H32" s="97">
        <v>21.311413869140001</v>
      </c>
      <c r="I32" s="94">
        <v>25.497462125639998</v>
      </c>
      <c r="J32" s="95">
        <v>119.64228315495109</v>
      </c>
      <c r="K32" s="96">
        <v>4.1860482564999977</v>
      </c>
      <c r="L32" s="97">
        <v>10.490031356899999</v>
      </c>
      <c r="M32" s="94">
        <v>13.40009375647</v>
      </c>
      <c r="N32" s="95">
        <v>127.74121735733284</v>
      </c>
      <c r="O32" s="64">
        <v>2.9100623995700001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211.57813549651001</v>
      </c>
      <c r="C33" s="94">
        <v>217.31259550414998</v>
      </c>
      <c r="D33" s="95">
        <v>102.71032731911684</v>
      </c>
      <c r="E33" s="95">
        <v>5.7344600076399672</v>
      </c>
      <c r="F33" s="95">
        <v>26.232483367374559</v>
      </c>
      <c r="G33" s="96">
        <v>-2.8702402946638017</v>
      </c>
      <c r="H33" s="97">
        <v>211.29236038976001</v>
      </c>
      <c r="I33" s="94">
        <v>214.11320228391</v>
      </c>
      <c r="J33" s="95">
        <v>101.33504206633242</v>
      </c>
      <c r="K33" s="96">
        <v>2.8208418941499929</v>
      </c>
      <c r="L33" s="195">
        <v>0.28577510675000001</v>
      </c>
      <c r="M33" s="94">
        <v>3.1993932202399997</v>
      </c>
      <c r="N33" s="95" t="s">
        <v>1</v>
      </c>
      <c r="O33" s="64">
        <v>2.9136181134899997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103.48001843272999</v>
      </c>
      <c r="C34" s="98">
        <v>104.19966381571001</v>
      </c>
      <c r="D34" s="99">
        <v>100.69544381019593</v>
      </c>
      <c r="E34" s="99">
        <v>0.71964538298001912</v>
      </c>
      <c r="F34" s="99">
        <v>12.578267456565506</v>
      </c>
      <c r="G34" s="100">
        <v>-1.6554829918122405</v>
      </c>
      <c r="H34" s="101">
        <v>88.422095755259988</v>
      </c>
      <c r="I34" s="98">
        <v>89.133657263949999</v>
      </c>
      <c r="J34" s="99">
        <v>100.80473268882872</v>
      </c>
      <c r="K34" s="100">
        <v>0.71156150869001067</v>
      </c>
      <c r="L34" s="101">
        <v>15.05792267747</v>
      </c>
      <c r="M34" s="98">
        <v>15.066006551760001</v>
      </c>
      <c r="N34" s="99">
        <v>100.05368518927314</v>
      </c>
      <c r="O34" s="204">
        <v>8.0838742900013472E-3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2.8769606501099991</v>
      </c>
      <c r="C35" s="169">
        <v>2.2060077630900006</v>
      </c>
      <c r="D35" s="168" t="s">
        <v>1</v>
      </c>
      <c r="E35" s="168">
        <v>-0.67095288701999856</v>
      </c>
      <c r="F35" s="168" t="s">
        <v>1</v>
      </c>
      <c r="G35" s="181" t="s">
        <v>1</v>
      </c>
      <c r="H35" s="182">
        <v>-1.33219895491</v>
      </c>
      <c r="I35" s="183">
        <v>-3.6766020136399993</v>
      </c>
      <c r="J35" s="184" t="s">
        <v>1</v>
      </c>
      <c r="K35" s="185">
        <v>-2.3444030587299993</v>
      </c>
      <c r="L35" s="168">
        <v>4.20915960502</v>
      </c>
      <c r="M35" s="169">
        <v>5.8826097767300007</v>
      </c>
      <c r="N35" s="168" t="s">
        <v>1</v>
      </c>
      <c r="O35" s="181">
        <v>1.6734501717100008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7.4083950132899998</v>
      </c>
      <c r="C36" s="94">
        <v>7.8360096770699998</v>
      </c>
      <c r="D36" s="95" t="s">
        <v>1</v>
      </c>
      <c r="E36" s="95">
        <v>0.42761466378000001</v>
      </c>
      <c r="F36" s="95" t="s">
        <v>1</v>
      </c>
      <c r="G36" s="96" t="s">
        <v>1</v>
      </c>
      <c r="H36" s="97">
        <v>2.9884235658699998</v>
      </c>
      <c r="I36" s="94">
        <v>1.7598180562600001</v>
      </c>
      <c r="J36" s="95" t="s">
        <v>1</v>
      </c>
      <c r="K36" s="96">
        <v>-1.2286055096099997</v>
      </c>
      <c r="L36" s="103">
        <v>4.41997144742</v>
      </c>
      <c r="M36" s="104">
        <v>6.0761916208100004</v>
      </c>
      <c r="N36" s="105" t="s">
        <v>1</v>
      </c>
      <c r="O36" s="64">
        <v>1.6562201733900004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-4.5314343631800007</v>
      </c>
      <c r="C37" s="98">
        <v>-5.6300019139799993</v>
      </c>
      <c r="D37" s="99" t="s">
        <v>1</v>
      </c>
      <c r="E37" s="99">
        <v>-1.0985675507999986</v>
      </c>
      <c r="F37" s="99" t="s">
        <v>1</v>
      </c>
      <c r="G37" s="100" t="s">
        <v>1</v>
      </c>
      <c r="H37" s="101">
        <v>-4.3206225207799998</v>
      </c>
      <c r="I37" s="98">
        <v>-5.4364200698999996</v>
      </c>
      <c r="J37" s="99" t="s">
        <v>1</v>
      </c>
      <c r="K37" s="100">
        <v>-1.1157975491199998</v>
      </c>
      <c r="L37" s="106">
        <v>-0.2108118424</v>
      </c>
      <c r="M37" s="107">
        <v>-0.19358184408000001</v>
      </c>
      <c r="N37" s="108" t="s">
        <v>1</v>
      </c>
      <c r="O37" s="204">
        <v>1.7229998319999995E-2</v>
      </c>
      <c r="P37" s="11"/>
      <c r="Q37" s="4"/>
      <c r="R37" s="4"/>
    </row>
    <row r="38" spans="1:18" ht="27" x14ac:dyDescent="0.2">
      <c r="A38" s="180" t="s">
        <v>35</v>
      </c>
      <c r="B38" s="168">
        <v>41.186586331530002</v>
      </c>
      <c r="C38" s="169">
        <v>10.038068738069999</v>
      </c>
      <c r="D38" s="168" t="s">
        <v>1</v>
      </c>
      <c r="E38" s="168">
        <v>-31.148517593460003</v>
      </c>
      <c r="F38" s="168" t="s">
        <v>1</v>
      </c>
      <c r="G38" s="181" t="s">
        <v>1</v>
      </c>
      <c r="H38" s="182">
        <v>51.752484571260005</v>
      </c>
      <c r="I38" s="183">
        <v>13.68914861825</v>
      </c>
      <c r="J38" s="184" t="s">
        <v>1</v>
      </c>
      <c r="K38" s="185">
        <v>-38.063335953010004</v>
      </c>
      <c r="L38" s="168">
        <v>-10.56589823973</v>
      </c>
      <c r="M38" s="169">
        <v>-3.6510798801799997</v>
      </c>
      <c r="N38" s="168" t="s">
        <v>1</v>
      </c>
      <c r="O38" s="181">
        <v>6.9148183595500008</v>
      </c>
      <c r="P38" s="4"/>
      <c r="Q38" s="4"/>
      <c r="R38" s="4"/>
    </row>
    <row r="39" spans="1:18" ht="25.5" x14ac:dyDescent="0.35">
      <c r="A39" s="155" t="s">
        <v>17</v>
      </c>
      <c r="B39" s="110">
        <v>384.01028372896002</v>
      </c>
      <c r="C39" s="109">
        <v>310.14008462020001</v>
      </c>
      <c r="D39" s="110" t="s">
        <v>1</v>
      </c>
      <c r="E39" s="110">
        <v>-73.870199108760005</v>
      </c>
      <c r="F39" s="110" t="s">
        <v>1</v>
      </c>
      <c r="G39" s="111" t="s">
        <v>1</v>
      </c>
      <c r="H39" s="112">
        <v>378.23030388559999</v>
      </c>
      <c r="I39" s="109">
        <v>302.07272916595002</v>
      </c>
      <c r="J39" s="110" t="s">
        <v>1</v>
      </c>
      <c r="K39" s="111">
        <v>-76.157574719649972</v>
      </c>
      <c r="L39" s="112">
        <v>5.7799798433599996</v>
      </c>
      <c r="M39" s="109">
        <v>8.0673554542500003</v>
      </c>
      <c r="N39" s="110" t="s">
        <v>1</v>
      </c>
      <c r="O39" s="191">
        <v>2.2873756108900007</v>
      </c>
      <c r="P39" s="113"/>
      <c r="Q39" s="4"/>
      <c r="R39" s="4"/>
    </row>
    <row r="40" spans="1:18" ht="22.5" x14ac:dyDescent="0.2">
      <c r="A40" s="156" t="s">
        <v>38</v>
      </c>
      <c r="B40" s="115">
        <v>207.97967056954002</v>
      </c>
      <c r="C40" s="114">
        <v>241.89904895845001</v>
      </c>
      <c r="D40" s="115" t="s">
        <v>1</v>
      </c>
      <c r="E40" s="115">
        <v>33.91937838890999</v>
      </c>
      <c r="F40" s="115" t="s">
        <v>1</v>
      </c>
      <c r="G40" s="116" t="s">
        <v>1</v>
      </c>
      <c r="H40" s="117">
        <v>207.97967056954002</v>
      </c>
      <c r="I40" s="114">
        <v>241.89904895845001</v>
      </c>
      <c r="J40" s="115" t="s">
        <v>1</v>
      </c>
      <c r="K40" s="116">
        <v>33.91937838890999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176.03061315942</v>
      </c>
      <c r="C41" s="118">
        <v>68.241035661750004</v>
      </c>
      <c r="D41" s="119" t="s">
        <v>1</v>
      </c>
      <c r="E41" s="119">
        <v>-107.78957749767</v>
      </c>
      <c r="F41" s="119" t="s">
        <v>1</v>
      </c>
      <c r="G41" s="120" t="s">
        <v>1</v>
      </c>
      <c r="H41" s="121">
        <v>170.25063331606</v>
      </c>
      <c r="I41" s="118">
        <v>60.173680207499999</v>
      </c>
      <c r="J41" s="119" t="s">
        <v>1</v>
      </c>
      <c r="K41" s="120">
        <v>-110.07695310856001</v>
      </c>
      <c r="L41" s="121">
        <v>5.7799798433599996</v>
      </c>
      <c r="M41" s="118">
        <v>8.0673554542500003</v>
      </c>
      <c r="N41" s="119" t="s">
        <v>1</v>
      </c>
      <c r="O41" s="192">
        <v>2.2873756108900007</v>
      </c>
      <c r="P41" s="14"/>
    </row>
    <row r="42" spans="1:18" ht="25.5" x14ac:dyDescent="0.2">
      <c r="A42" s="155" t="s">
        <v>18</v>
      </c>
      <c r="B42" s="110">
        <v>-275.15857603565996</v>
      </c>
      <c r="C42" s="109">
        <v>-283.01740773190005</v>
      </c>
      <c r="D42" s="110" t="s">
        <v>1</v>
      </c>
      <c r="E42" s="110">
        <v>-7.8588316962400881</v>
      </c>
      <c r="F42" s="110" t="s">
        <v>1</v>
      </c>
      <c r="G42" s="111" t="s">
        <v>1</v>
      </c>
      <c r="H42" s="112">
        <v>-275.15857603565996</v>
      </c>
      <c r="I42" s="109">
        <v>-283.01740773190005</v>
      </c>
      <c r="J42" s="110" t="s">
        <v>1</v>
      </c>
      <c r="K42" s="111">
        <v>-7.8588316962400881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-187.61917218670001</v>
      </c>
      <c r="C43" s="114">
        <v>-254.09569629482002</v>
      </c>
      <c r="D43" s="115" t="s">
        <v>1</v>
      </c>
      <c r="E43" s="115">
        <v>-66.476524108120003</v>
      </c>
      <c r="F43" s="115" t="s">
        <v>1</v>
      </c>
      <c r="G43" s="116" t="s">
        <v>1</v>
      </c>
      <c r="H43" s="117">
        <v>-187.61917218670001</v>
      </c>
      <c r="I43" s="114">
        <v>-254.09569629482002</v>
      </c>
      <c r="J43" s="115" t="s">
        <v>1</v>
      </c>
      <c r="K43" s="116">
        <v>-66.476524108120003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-87.539403848960006</v>
      </c>
      <c r="C44" s="122">
        <v>-28.921711437080003</v>
      </c>
      <c r="D44" s="123" t="s">
        <v>1</v>
      </c>
      <c r="E44" s="123">
        <v>58.61769241188</v>
      </c>
      <c r="F44" s="123" t="s">
        <v>1</v>
      </c>
      <c r="G44" s="124" t="s">
        <v>1</v>
      </c>
      <c r="H44" s="125">
        <v>-87.539403848960006</v>
      </c>
      <c r="I44" s="122">
        <v>-28.921711437080003</v>
      </c>
      <c r="J44" s="123" t="s">
        <v>1</v>
      </c>
      <c r="K44" s="124">
        <v>58.61769241188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8" ht="175.5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view="pageBreakPreview" zoomScale="76" zoomScaleNormal="90" zoomScaleSheetLayoutView="76" workbookViewId="0">
      <pane ySplit="4" topLeftCell="A5" activePane="bottomLeft" state="frozen"/>
      <selection pane="bottomLeft" activeCell="A41" activeCellId="3" sqref="A5:XFD5 A25:XFD25 A38:XFD38 A41:XFD4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765.10996355407997</v>
      </c>
      <c r="C5" s="172">
        <v>924.48569593542004</v>
      </c>
      <c r="D5" s="171">
        <v>120.83043483592996</v>
      </c>
      <c r="E5" s="171">
        <v>159.37573238134007</v>
      </c>
      <c r="F5" s="171">
        <v>100</v>
      </c>
      <c r="G5" s="173" t="s">
        <v>1</v>
      </c>
      <c r="H5" s="174">
        <v>655.37959215027001</v>
      </c>
      <c r="I5" s="175">
        <v>783.29784905971997</v>
      </c>
      <c r="J5" s="176">
        <v>119.51819349298871</v>
      </c>
      <c r="K5" s="177">
        <v>127.91825690944995</v>
      </c>
      <c r="L5" s="171">
        <v>109.73037140381</v>
      </c>
      <c r="M5" s="172">
        <v>141.18784687569999</v>
      </c>
      <c r="N5" s="171">
        <v>128.66797502773943</v>
      </c>
      <c r="O5" s="173">
        <v>31.457475471889992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574.98030829978006</v>
      </c>
      <c r="C6" s="222">
        <v>773.28664013773994</v>
      </c>
      <c r="D6" s="236">
        <v>134.48923884443153</v>
      </c>
      <c r="E6" s="236">
        <v>198.30633183795987</v>
      </c>
      <c r="F6" s="236">
        <v>83.645062712983048</v>
      </c>
      <c r="G6" s="237">
        <v>8.4950404039167609</v>
      </c>
      <c r="H6" s="221">
        <v>522.77533922126997</v>
      </c>
      <c r="I6" s="222">
        <v>708.05862989068009</v>
      </c>
      <c r="J6" s="236">
        <v>135.44224005390336</v>
      </c>
      <c r="K6" s="237">
        <v>185.28329066941012</v>
      </c>
      <c r="L6" s="221">
        <v>52.204969078510004</v>
      </c>
      <c r="M6" s="222">
        <v>65.228010247059999</v>
      </c>
      <c r="N6" s="236">
        <v>124.94598004447603</v>
      </c>
      <c r="O6" s="237">
        <v>13.023041168549994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83.748034247419994</v>
      </c>
      <c r="C7" s="48">
        <v>97.969028076610002</v>
      </c>
      <c r="D7" s="49">
        <v>116.98068970452059</v>
      </c>
      <c r="E7" s="49">
        <v>14.220993829190007</v>
      </c>
      <c r="F7" s="49">
        <v>10.597138334031468</v>
      </c>
      <c r="G7" s="50">
        <v>-0.34874372694635447</v>
      </c>
      <c r="H7" s="51">
        <v>83.748034247419994</v>
      </c>
      <c r="I7" s="47">
        <v>97.969028076610002</v>
      </c>
      <c r="J7" s="46">
        <v>116.98068970452059</v>
      </c>
      <c r="K7" s="52">
        <v>14.220993829190007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73.81076027204</v>
      </c>
      <c r="C8" s="56">
        <v>107.71093999553</v>
      </c>
      <c r="D8" s="54">
        <v>145.92850635672372</v>
      </c>
      <c r="E8" s="54">
        <v>33.900179723489998</v>
      </c>
      <c r="F8" s="54">
        <v>11.65090389922638</v>
      </c>
      <c r="G8" s="57">
        <v>2.0038252062271269</v>
      </c>
      <c r="H8" s="58">
        <v>73.81076027204</v>
      </c>
      <c r="I8" s="55">
        <v>107.71093977853</v>
      </c>
      <c r="J8" s="54">
        <v>145.92850606272864</v>
      </c>
      <c r="K8" s="57">
        <v>33.900179506490005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17.91068672798</v>
      </c>
      <c r="C9" s="56">
        <v>37.733759814550005</v>
      </c>
      <c r="D9" s="54">
        <v>210.67734804161634</v>
      </c>
      <c r="E9" s="54">
        <v>19.823073086570005</v>
      </c>
      <c r="F9" s="54">
        <v>4.081594769983969</v>
      </c>
      <c r="G9" s="57">
        <v>1.7406650237836336</v>
      </c>
      <c r="H9" s="58">
        <v>17.91068672798</v>
      </c>
      <c r="I9" s="55">
        <v>37.733759814550005</v>
      </c>
      <c r="J9" s="54">
        <v>210.67734804161634</v>
      </c>
      <c r="K9" s="57">
        <v>19.823073086570005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98.315395504690002</v>
      </c>
      <c r="C10" s="48">
        <v>117.39216185719999</v>
      </c>
      <c r="D10" s="49">
        <v>119.4036409603824</v>
      </c>
      <c r="E10" s="49">
        <v>19.076766352509992</v>
      </c>
      <c r="F10" s="49">
        <v>12.698104727128243</v>
      </c>
      <c r="G10" s="50">
        <v>-0.15173388273594668</v>
      </c>
      <c r="H10" s="67">
        <v>52.923795046759999</v>
      </c>
      <c r="I10" s="66">
        <v>61.21598075352</v>
      </c>
      <c r="J10" s="65">
        <v>115.66816155083657</v>
      </c>
      <c r="K10" s="68">
        <v>8.2921857067600016</v>
      </c>
      <c r="L10" s="69">
        <v>45.391600457929997</v>
      </c>
      <c r="M10" s="70">
        <v>56.176181103680001</v>
      </c>
      <c r="N10" s="71">
        <v>123.75897861487701</v>
      </c>
      <c r="O10" s="72">
        <v>10.784580645750005</v>
      </c>
      <c r="P10" s="4"/>
      <c r="Q10" s="4"/>
    </row>
    <row r="11" spans="1:22" s="6" customFormat="1" ht="45" x14ac:dyDescent="0.2">
      <c r="A11" s="147" t="s">
        <v>28</v>
      </c>
      <c r="B11" s="129">
        <v>57.548256997220001</v>
      </c>
      <c r="C11" s="26">
        <v>58.67814269454</v>
      </c>
      <c r="D11" s="27">
        <v>101.9633708408833</v>
      </c>
      <c r="E11" s="27">
        <v>1.1298856973199989</v>
      </c>
      <c r="F11" s="27">
        <v>6.3471120161754202</v>
      </c>
      <c r="G11" s="28">
        <v>-1.1744547831768593</v>
      </c>
      <c r="H11" s="29">
        <v>49.039023366110001</v>
      </c>
      <c r="I11" s="32">
        <v>48.043704289499999</v>
      </c>
      <c r="J11" s="27">
        <v>97.970352979545979</v>
      </c>
      <c r="K11" s="28">
        <v>-0.99531907661000218</v>
      </c>
      <c r="L11" s="73">
        <v>8.5092336311099999</v>
      </c>
      <c r="M11" s="74">
        <v>10.634438405040001</v>
      </c>
      <c r="N11" s="75">
        <v>124.97527822200337</v>
      </c>
      <c r="O11" s="76">
        <v>2.1252047739300011</v>
      </c>
      <c r="P11" s="4"/>
      <c r="Q11" s="4"/>
    </row>
    <row r="12" spans="1:22" s="6" customFormat="1" ht="67.5" x14ac:dyDescent="0.2">
      <c r="A12" s="147" t="s">
        <v>29</v>
      </c>
      <c r="B12" s="129">
        <v>40.767138507470001</v>
      </c>
      <c r="C12" s="26">
        <v>58.714019162660001</v>
      </c>
      <c r="D12" s="27">
        <v>144.02290990303743</v>
      </c>
      <c r="E12" s="27">
        <v>17.94688065519</v>
      </c>
      <c r="F12" s="27">
        <v>6.3509927109528226</v>
      </c>
      <c r="G12" s="28">
        <v>1.0227209004409108</v>
      </c>
      <c r="H12" s="29">
        <v>3.8847716806500001</v>
      </c>
      <c r="I12" s="32">
        <v>13.172276464020001</v>
      </c>
      <c r="J12" s="27">
        <v>339.07466247323998</v>
      </c>
      <c r="K12" s="28">
        <v>9.2875047833700002</v>
      </c>
      <c r="L12" s="209">
        <v>36.882366826819997</v>
      </c>
      <c r="M12" s="32">
        <v>45.54174269864</v>
      </c>
      <c r="N12" s="27">
        <v>123.47836274304149</v>
      </c>
      <c r="O12" s="76">
        <v>8.6593758718200036</v>
      </c>
      <c r="P12" s="4"/>
      <c r="Q12" s="4"/>
      <c r="R12" s="8"/>
    </row>
    <row r="13" spans="1:22" s="6" customFormat="1" ht="97.5" x14ac:dyDescent="0.2">
      <c r="A13" s="211" t="s">
        <v>82</v>
      </c>
      <c r="B13" s="129">
        <v>0</v>
      </c>
      <c r="C13" s="26">
        <v>0.97291296516999992</v>
      </c>
      <c r="D13" s="27" t="s">
        <v>1</v>
      </c>
      <c r="E13" s="27">
        <v>0.97291296516999992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>
        <v>0</v>
      </c>
      <c r="M13" s="187">
        <v>0.97291296516999992</v>
      </c>
      <c r="N13" s="188" t="s">
        <v>1</v>
      </c>
      <c r="O13" s="77">
        <v>0.97291296516999992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273.76728243861999</v>
      </c>
      <c r="C14" s="78">
        <v>377.93255504302999</v>
      </c>
      <c r="D14" s="65">
        <v>138.04883902727286</v>
      </c>
      <c r="E14" s="65">
        <v>104.16527260441001</v>
      </c>
      <c r="F14" s="65">
        <v>40.880303146348567</v>
      </c>
      <c r="G14" s="68">
        <v>5.0988736160207466</v>
      </c>
      <c r="H14" s="79">
        <v>273.76695332320998</v>
      </c>
      <c r="I14" s="80">
        <v>377.73756041207997</v>
      </c>
      <c r="J14" s="49">
        <v>137.97777848158395</v>
      </c>
      <c r="K14" s="50">
        <v>103.97060708887</v>
      </c>
      <c r="L14" s="207">
        <v>3.2911540999999998E-4</v>
      </c>
      <c r="M14" s="140">
        <v>0.19499463095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85.013947196149999</v>
      </c>
      <c r="C15" s="26">
        <v>113.7812052945</v>
      </c>
      <c r="D15" s="27">
        <v>133.83828071407649</v>
      </c>
      <c r="E15" s="27">
        <v>28.767258098349998</v>
      </c>
      <c r="F15" s="27">
        <v>12.307513874443785</v>
      </c>
      <c r="G15" s="28">
        <v>1.196176779675838</v>
      </c>
      <c r="H15" s="29">
        <v>85.013947196149999</v>
      </c>
      <c r="I15" s="32">
        <v>113.7812052945</v>
      </c>
      <c r="J15" s="27">
        <v>133.83828071407649</v>
      </c>
      <c r="K15" s="28">
        <v>28.767258098349998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189.27641898440999</v>
      </c>
      <c r="C16" s="23">
        <v>224.80732727508001</v>
      </c>
      <c r="D16" s="24">
        <v>118.77196772916365</v>
      </c>
      <c r="E16" s="24">
        <v>35.530908290670027</v>
      </c>
      <c r="F16" s="24">
        <v>24.317015207857139</v>
      </c>
      <c r="G16" s="25">
        <v>-0.42144436012252129</v>
      </c>
      <c r="H16" s="30">
        <v>189.27641898441004</v>
      </c>
      <c r="I16" s="31">
        <v>224.80732727507998</v>
      </c>
      <c r="J16" s="24">
        <v>118.77196772916361</v>
      </c>
      <c r="K16" s="25">
        <v>35.530908290669942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-104.26247178826</v>
      </c>
      <c r="C17" s="23">
        <v>-111.02612198058</v>
      </c>
      <c r="D17" s="24">
        <v>106.48713777480346</v>
      </c>
      <c r="E17" s="24">
        <v>6.7636501923200001</v>
      </c>
      <c r="F17" s="24">
        <v>-12.009501333413354</v>
      </c>
      <c r="G17" s="25">
        <v>1.6176211397983629</v>
      </c>
      <c r="H17" s="30">
        <v>-104.26247178826</v>
      </c>
      <c r="I17" s="31">
        <v>-111.02612198058</v>
      </c>
      <c r="J17" s="24">
        <v>106.48713777480346</v>
      </c>
      <c r="K17" s="25">
        <v>6.7636501923200001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188.75333524247</v>
      </c>
      <c r="C18" s="26">
        <v>264.15134974852998</v>
      </c>
      <c r="D18" s="27">
        <v>139.94526211110639</v>
      </c>
      <c r="E18" s="27">
        <v>75.39801450605998</v>
      </c>
      <c r="F18" s="27">
        <v>28.572789271904785</v>
      </c>
      <c r="G18" s="28">
        <v>3.9026968363449086</v>
      </c>
      <c r="H18" s="29">
        <v>188.75300612705999</v>
      </c>
      <c r="I18" s="32">
        <v>263.95635511757996</v>
      </c>
      <c r="J18" s="27">
        <v>139.84219935543516</v>
      </c>
      <c r="K18" s="28">
        <v>75.20334899051997</v>
      </c>
      <c r="L18" s="208">
        <v>3.2911540999999998E-4</v>
      </c>
      <c r="M18" s="74">
        <v>0.19499463095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>
        <v>0</v>
      </c>
      <c r="C19" s="26">
        <v>0.19490986588000001</v>
      </c>
      <c r="D19" s="27" t="s">
        <v>1</v>
      </c>
      <c r="E19" s="27">
        <v>0.19490986588000001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>
        <v>0</v>
      </c>
      <c r="M19" s="74">
        <v>0.19490986588000001</v>
      </c>
      <c r="N19" s="75" t="s">
        <v>1</v>
      </c>
      <c r="O19" s="76">
        <v>-0.19490986588000001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20.996547262139998</v>
      </c>
      <c r="C20" s="56">
        <v>26.687988849150003</v>
      </c>
      <c r="D20" s="54">
        <v>127.10655954978154</v>
      </c>
      <c r="E20" s="54">
        <v>5.6914415870100044</v>
      </c>
      <c r="F20" s="54">
        <v>2.8867930533145092</v>
      </c>
      <c r="G20" s="57">
        <v>0.14254082000061041</v>
      </c>
      <c r="H20" s="58">
        <v>14.998491258469999</v>
      </c>
      <c r="I20" s="55">
        <v>18.94209370363</v>
      </c>
      <c r="J20" s="54">
        <v>126.29332762342318</v>
      </c>
      <c r="K20" s="57">
        <v>3.9436024451600016</v>
      </c>
      <c r="L20" s="61">
        <v>5.9980560036700004</v>
      </c>
      <c r="M20" s="62">
        <v>7.7458951455200005</v>
      </c>
      <c r="N20" s="63">
        <v>129.14009373671334</v>
      </c>
      <c r="O20" s="193">
        <v>1.7478391418500001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180.94853669004002</v>
      </c>
      <c r="C21" s="222">
        <v>140.82092568288002</v>
      </c>
      <c r="D21" s="223">
        <v>77.823743843865671</v>
      </c>
      <c r="E21" s="223">
        <v>-40.127611007159999</v>
      </c>
      <c r="F21" s="223">
        <v>15.232353112872508</v>
      </c>
      <c r="G21" s="224">
        <v>-8.4176508485842181</v>
      </c>
      <c r="H21" s="221">
        <v>125.02878183422</v>
      </c>
      <c r="I21" s="225">
        <v>67.068156683249995</v>
      </c>
      <c r="J21" s="223">
        <v>53.642173985329222</v>
      </c>
      <c r="K21" s="224">
        <v>-57.960625150970003</v>
      </c>
      <c r="L21" s="226">
        <v>55.919754855820003</v>
      </c>
      <c r="M21" s="227">
        <v>73.752768999630007</v>
      </c>
      <c r="N21" s="228">
        <v>131.89036538123159</v>
      </c>
      <c r="O21" s="229">
        <v>17.833014143810004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69.227689297119994</v>
      </c>
      <c r="C22" s="213">
        <v>26.810616343189999</v>
      </c>
      <c r="D22" s="214">
        <v>38.72816876513221</v>
      </c>
      <c r="E22" s="214">
        <v>-42.417072953929996</v>
      </c>
      <c r="F22" s="214">
        <v>2.9000574547627025</v>
      </c>
      <c r="G22" s="215">
        <v>-6.1480130965008488</v>
      </c>
      <c r="H22" s="212">
        <v>65.376802875980005</v>
      </c>
      <c r="I22" s="216">
        <v>26.810614073189999</v>
      </c>
      <c r="J22" s="214">
        <v>41.009368604411293</v>
      </c>
      <c r="K22" s="215">
        <v>-38.566188802790009</v>
      </c>
      <c r="L22" s="217">
        <v>3.8508864211399998</v>
      </c>
      <c r="M22" s="218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42.72248293298</v>
      </c>
      <c r="C23" s="39">
        <v>24.43399661055</v>
      </c>
      <c r="D23" s="83">
        <v>57.192360867415694</v>
      </c>
      <c r="E23" s="83">
        <v>-18.28848632243</v>
      </c>
      <c r="F23" s="83">
        <v>2.6429826570574475</v>
      </c>
      <c r="G23" s="84">
        <v>2.6429826570574475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47.905418011589994</v>
      </c>
      <c r="C24" s="231">
        <v>67.515479293959999</v>
      </c>
      <c r="D24" s="232">
        <v>140.93495495149554</v>
      </c>
      <c r="E24" s="232">
        <v>19.610061282370005</v>
      </c>
      <c r="F24" s="232">
        <v>7.3030312519487914</v>
      </c>
      <c r="G24" s="233">
        <v>1.0417851182479181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47.905418011590001</v>
      </c>
      <c r="M24" s="107">
        <v>67.515479293959999</v>
      </c>
      <c r="N24" s="108">
        <v>140.93495495149554</v>
      </c>
      <c r="O24" s="102">
        <v>19.610061282369998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843.27714352521002</v>
      </c>
      <c r="C25" s="167">
        <v>960.85480141513005</v>
      </c>
      <c r="D25" s="166">
        <v>113.94294376323329</v>
      </c>
      <c r="E25" s="166">
        <v>117.57765788992003</v>
      </c>
      <c r="F25" s="166">
        <v>100</v>
      </c>
      <c r="G25" s="178" t="s">
        <v>1</v>
      </c>
      <c r="H25" s="179">
        <v>750.67482664632996</v>
      </c>
      <c r="I25" s="167">
        <v>827.88527081391999</v>
      </c>
      <c r="J25" s="166">
        <v>110.28547134216966</v>
      </c>
      <c r="K25" s="178">
        <v>77.210444167590026</v>
      </c>
      <c r="L25" s="166">
        <v>92.602316878880004</v>
      </c>
      <c r="M25" s="167">
        <v>132.96953060121001</v>
      </c>
      <c r="N25" s="166">
        <v>143.59201268703529</v>
      </c>
      <c r="O25" s="178">
        <v>40.367213722330007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29.519435826070008</v>
      </c>
      <c r="C26" s="94">
        <v>33.636905020190014</v>
      </c>
      <c r="D26" s="95">
        <v>113.94833295046809</v>
      </c>
      <c r="E26" s="95">
        <v>4.1174691941200052</v>
      </c>
      <c r="F26" s="95">
        <v>3.5007271619655924</v>
      </c>
      <c r="G26" s="201">
        <v>1.6556691656033351E-4</v>
      </c>
      <c r="H26" s="97">
        <v>27.51326103304001</v>
      </c>
      <c r="I26" s="94">
        <v>31.694791098670024</v>
      </c>
      <c r="J26" s="95">
        <v>115.19823499151379</v>
      </c>
      <c r="K26" s="96">
        <v>4.1815300656300138</v>
      </c>
      <c r="L26" s="97">
        <v>2.00617479303</v>
      </c>
      <c r="M26" s="94">
        <v>1.9421139215200001</v>
      </c>
      <c r="N26" s="95">
        <v>96.806815052578415</v>
      </c>
      <c r="O26" s="64">
        <v>-6.406087150999995E-2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98.38130318767999</v>
      </c>
      <c r="C27" s="94">
        <v>111.24159841353999</v>
      </c>
      <c r="D27" s="95">
        <v>113.07188948425157</v>
      </c>
      <c r="E27" s="95">
        <v>12.86029522586</v>
      </c>
      <c r="F27" s="95">
        <v>11.577357811992542</v>
      </c>
      <c r="G27" s="96">
        <v>-8.9186685633682927E-2</v>
      </c>
      <c r="H27" s="97">
        <v>98.38130318767999</v>
      </c>
      <c r="I27" s="94">
        <v>111.24159841353999</v>
      </c>
      <c r="J27" s="95">
        <v>113.07188948425157</v>
      </c>
      <c r="K27" s="96">
        <v>12.86029522586</v>
      </c>
      <c r="L27" s="199">
        <v>0</v>
      </c>
      <c r="M27" s="94">
        <v>0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77.186839722030001</v>
      </c>
      <c r="C28" s="94">
        <v>79.779445358419991</v>
      </c>
      <c r="D28" s="95">
        <v>103.35887004277755</v>
      </c>
      <c r="E28" s="95">
        <v>2.5926056363899903</v>
      </c>
      <c r="F28" s="95">
        <v>8.3029657801493233</v>
      </c>
      <c r="G28" s="96">
        <v>-0.85023377170387882</v>
      </c>
      <c r="H28" s="97">
        <v>73.102430908689996</v>
      </c>
      <c r="I28" s="94">
        <v>75.948643242119999</v>
      </c>
      <c r="J28" s="95">
        <v>103.89345784818718</v>
      </c>
      <c r="K28" s="96">
        <v>2.8462123334300031</v>
      </c>
      <c r="L28" s="97">
        <v>4.0844088133400005</v>
      </c>
      <c r="M28" s="94">
        <v>3.8308021163000001</v>
      </c>
      <c r="N28" s="95">
        <v>93.790859127232778</v>
      </c>
      <c r="O28" s="64">
        <v>-0.25360669704000038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105.21130075715</v>
      </c>
      <c r="C29" s="94">
        <v>114.36766835997</v>
      </c>
      <c r="D29" s="95">
        <v>108.70283661253733</v>
      </c>
      <c r="E29" s="95">
        <v>9.1563676028199978</v>
      </c>
      <c r="F29" s="95">
        <v>11.902700407130329</v>
      </c>
      <c r="G29" s="96">
        <v>-0.57377918975852893</v>
      </c>
      <c r="H29" s="97">
        <v>94.285540632539991</v>
      </c>
      <c r="I29" s="94">
        <v>100.88975124022001</v>
      </c>
      <c r="J29" s="95">
        <v>107.00447869670566</v>
      </c>
      <c r="K29" s="96">
        <v>6.6042106076800167</v>
      </c>
      <c r="L29" s="97">
        <v>10.925760124609999</v>
      </c>
      <c r="M29" s="94">
        <v>13.47791711975</v>
      </c>
      <c r="N29" s="95">
        <v>123.35907951512985</v>
      </c>
      <c r="O29" s="64">
        <v>2.5521569951400007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73.632490210650005</v>
      </c>
      <c r="C30" s="94">
        <v>92.140637261830008</v>
      </c>
      <c r="D30" s="95">
        <v>125.13584288434541</v>
      </c>
      <c r="E30" s="95">
        <v>18.508147051180003</v>
      </c>
      <c r="F30" s="95">
        <v>9.5894444328244912</v>
      </c>
      <c r="G30" s="96">
        <v>0.85773733320609225</v>
      </c>
      <c r="H30" s="97">
        <v>30.157815688479999</v>
      </c>
      <c r="I30" s="94">
        <v>21.227785638150003</v>
      </c>
      <c r="J30" s="95">
        <v>70.389002497481329</v>
      </c>
      <c r="K30" s="96">
        <v>-8.9300300503299965</v>
      </c>
      <c r="L30" s="97">
        <v>43.474674522169998</v>
      </c>
      <c r="M30" s="94">
        <v>70.912851623679998</v>
      </c>
      <c r="N30" s="95">
        <v>163.11301327286037</v>
      </c>
      <c r="O30" s="64">
        <v>27.43817710151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3.10899419871</v>
      </c>
      <c r="C31" s="94">
        <v>3.47550191249</v>
      </c>
      <c r="D31" s="95">
        <v>111.7886264931621</v>
      </c>
      <c r="E31" s="95">
        <v>0.36650771377999991</v>
      </c>
      <c r="F31" s="95">
        <v>0.36170937662707642</v>
      </c>
      <c r="G31" s="201">
        <v>-6.9706264515384531E-3</v>
      </c>
      <c r="H31" s="97">
        <v>2.8433514454400002</v>
      </c>
      <c r="I31" s="94">
        <v>3.0860907111300002</v>
      </c>
      <c r="J31" s="95">
        <v>108.53708274716764</v>
      </c>
      <c r="K31" s="201">
        <v>0.24273926569000004</v>
      </c>
      <c r="L31" s="195">
        <v>0.26564275327000003</v>
      </c>
      <c r="M31" s="197">
        <v>0.38941120136000001</v>
      </c>
      <c r="N31" s="95">
        <v>146.59206643751406</v>
      </c>
      <c r="O31" s="64">
        <v>0.12376844808999998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2.4696444269999999E-2</v>
      </c>
      <c r="C32" s="198">
        <v>4.4933773409999996E-2</v>
      </c>
      <c r="D32" s="95" t="s">
        <v>1</v>
      </c>
      <c r="E32" s="203">
        <v>2.0237329139999996E-2</v>
      </c>
      <c r="F32" s="203">
        <v>4.6764374121690735E-3</v>
      </c>
      <c r="G32" s="205">
        <v>1.7478101560383383E-3</v>
      </c>
      <c r="H32" s="199" t="s">
        <v>1</v>
      </c>
      <c r="I32" s="200">
        <v>2.2391684260000003E-2</v>
      </c>
      <c r="J32" s="95" t="s">
        <v>1</v>
      </c>
      <c r="K32" s="96" t="s">
        <v>1</v>
      </c>
      <c r="L32" s="195">
        <v>2.4696444269999999E-2</v>
      </c>
      <c r="M32" s="197">
        <v>2.254208915E-2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62.624321118200001</v>
      </c>
      <c r="C33" s="94">
        <v>109.74697406156</v>
      </c>
      <c r="D33" s="95">
        <v>175.24656890797834</v>
      </c>
      <c r="E33" s="95">
        <v>47.122652943359995</v>
      </c>
      <c r="F33" s="95">
        <v>11.421806281232772</v>
      </c>
      <c r="G33" s="96">
        <v>3.9955026515141725</v>
      </c>
      <c r="H33" s="97">
        <v>60.652102076120002</v>
      </c>
      <c r="I33" s="94">
        <v>103.77637394732001</v>
      </c>
      <c r="J33" s="95">
        <v>171.10103425117549</v>
      </c>
      <c r="K33" s="96">
        <v>43.124271871200008</v>
      </c>
      <c r="L33" s="97">
        <v>1.9722190420800001</v>
      </c>
      <c r="M33" s="94">
        <v>5.9706001142399998</v>
      </c>
      <c r="N33" s="95">
        <v>302.73514183004278</v>
      </c>
      <c r="O33" s="64">
        <v>3.9983810721599999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5.8828773705000001</v>
      </c>
      <c r="C34" s="94">
        <v>9.7804835528599998</v>
      </c>
      <c r="D34" s="95">
        <v>166.25339841188517</v>
      </c>
      <c r="E34" s="95">
        <v>3.8976061823599997</v>
      </c>
      <c r="F34" s="95">
        <v>1.0178940187898813</v>
      </c>
      <c r="G34" s="96">
        <v>0.3202731457863276</v>
      </c>
      <c r="H34" s="97">
        <v>5.8025888901</v>
      </c>
      <c r="I34" s="94">
        <v>9.5615093489999996</v>
      </c>
      <c r="J34" s="95">
        <v>164.78005817908667</v>
      </c>
      <c r="K34" s="96">
        <v>3.7589204588999996</v>
      </c>
      <c r="L34" s="195">
        <v>8.0288480400000001E-2</v>
      </c>
      <c r="M34" s="94">
        <v>0.21897420386000002</v>
      </c>
      <c r="N34" s="95">
        <v>272.73427367047293</v>
      </c>
      <c r="O34" s="64">
        <v>0.13868572346000002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36.268734479910002</v>
      </c>
      <c r="C35" s="94">
        <v>44.067214022239995</v>
      </c>
      <c r="D35" s="95">
        <v>121.50193452889771</v>
      </c>
      <c r="E35" s="95">
        <v>7.7984795423299929</v>
      </c>
      <c r="F35" s="95">
        <v>4.5862511127944181</v>
      </c>
      <c r="G35" s="96">
        <v>0.28532409747258836</v>
      </c>
      <c r="H35" s="97">
        <v>24.271495918039999</v>
      </c>
      <c r="I35" s="94">
        <v>28.866735710069999</v>
      </c>
      <c r="J35" s="95">
        <v>118.93265997096844</v>
      </c>
      <c r="K35" s="96">
        <v>4.5952397920300001</v>
      </c>
      <c r="L35" s="97">
        <v>11.997238561870001</v>
      </c>
      <c r="M35" s="94">
        <v>15.20047831217</v>
      </c>
      <c r="N35" s="95">
        <v>126.69980874166025</v>
      </c>
      <c r="O35" s="64">
        <v>3.2032397502999999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234.81134013568999</v>
      </c>
      <c r="C36" s="94">
        <v>241.70064632165</v>
      </c>
      <c r="D36" s="95">
        <v>102.93397507206376</v>
      </c>
      <c r="E36" s="95">
        <v>6.8893061859600095</v>
      </c>
      <c r="F36" s="95">
        <v>25.15475241063244</v>
      </c>
      <c r="G36" s="96">
        <v>-2.6903447722571414</v>
      </c>
      <c r="H36" s="97">
        <v>234.48736393745</v>
      </c>
      <c r="I36" s="94">
        <v>238.44666265286</v>
      </c>
      <c r="J36" s="95">
        <v>101.68849128964841</v>
      </c>
      <c r="K36" s="96">
        <v>3.9592987154100001</v>
      </c>
      <c r="L36" s="195">
        <v>0.32397619824000001</v>
      </c>
      <c r="M36" s="94">
        <v>3.2539836687900001</v>
      </c>
      <c r="N36" s="95" t="s">
        <v>1</v>
      </c>
      <c r="O36" s="64">
        <v>2.9300074705500001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116.62481007435001</v>
      </c>
      <c r="C37" s="98">
        <v>120.87279335697001</v>
      </c>
      <c r="D37" s="99">
        <v>103.64243532736461</v>
      </c>
      <c r="E37" s="99">
        <v>4.2479832826199981</v>
      </c>
      <c r="F37" s="99">
        <v>12.579714768448957</v>
      </c>
      <c r="G37" s="100">
        <v>-1.2502355592470149</v>
      </c>
      <c r="H37" s="101">
        <v>99.177572928749996</v>
      </c>
      <c r="I37" s="98">
        <v>103.12293712658</v>
      </c>
      <c r="J37" s="99">
        <v>103.97808101299715</v>
      </c>
      <c r="K37" s="100">
        <v>3.9453641978300027</v>
      </c>
      <c r="L37" s="101">
        <v>17.447237145599999</v>
      </c>
      <c r="M37" s="98">
        <v>17.749856230389998</v>
      </c>
      <c r="N37" s="99">
        <v>101.73448140966157</v>
      </c>
      <c r="O37" s="204">
        <v>0.30261908478999899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3.5807659710900008</v>
      </c>
      <c r="C38" s="169">
        <v>3.4092981483999996</v>
      </c>
      <c r="D38" s="168" t="s">
        <v>1</v>
      </c>
      <c r="E38" s="168">
        <v>-0.17146782269000127</v>
      </c>
      <c r="F38" s="168" t="s">
        <v>1</v>
      </c>
      <c r="G38" s="181" t="s">
        <v>1</v>
      </c>
      <c r="H38" s="182">
        <v>-1.682023223519999</v>
      </c>
      <c r="I38" s="183">
        <v>-3.9948414346700005</v>
      </c>
      <c r="J38" s="184" t="s">
        <v>1</v>
      </c>
      <c r="K38" s="185">
        <v>-2.3128182111500015</v>
      </c>
      <c r="L38" s="168">
        <v>5.2627891946099998</v>
      </c>
      <c r="M38" s="169">
        <v>7.4041395830700001</v>
      </c>
      <c r="N38" s="168" t="s">
        <v>1</v>
      </c>
      <c r="O38" s="181">
        <v>2.1413503884600003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8.6796977374500006</v>
      </c>
      <c r="C39" s="94">
        <v>9.4010590559799994</v>
      </c>
      <c r="D39" s="95" t="s">
        <v>1</v>
      </c>
      <c r="E39" s="95">
        <v>0.72136131852999874</v>
      </c>
      <c r="F39" s="95" t="s">
        <v>1</v>
      </c>
      <c r="G39" s="96" t="s">
        <v>1</v>
      </c>
      <c r="H39" s="97">
        <v>3.1902546541300003</v>
      </c>
      <c r="I39" s="94">
        <v>1.78696845976</v>
      </c>
      <c r="J39" s="95" t="s">
        <v>1</v>
      </c>
      <c r="K39" s="96">
        <v>-1.4032861943700004</v>
      </c>
      <c r="L39" s="103">
        <v>5.4894430833199994</v>
      </c>
      <c r="M39" s="104">
        <v>7.6140905962200005</v>
      </c>
      <c r="N39" s="105" t="s">
        <v>1</v>
      </c>
      <c r="O39" s="64">
        <v>2.1246475129000011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-5.0989317663599998</v>
      </c>
      <c r="C40" s="98">
        <v>-5.9917609075799998</v>
      </c>
      <c r="D40" s="99" t="s">
        <v>1</v>
      </c>
      <c r="E40" s="99">
        <v>0.89282914122000001</v>
      </c>
      <c r="F40" s="99" t="s">
        <v>1</v>
      </c>
      <c r="G40" s="100" t="s">
        <v>1</v>
      </c>
      <c r="H40" s="101">
        <v>-4.8722778776499993</v>
      </c>
      <c r="I40" s="98">
        <v>-5.7818098944300003</v>
      </c>
      <c r="J40" s="99" t="s">
        <v>1</v>
      </c>
      <c r="K40" s="100">
        <v>0.90953201678000095</v>
      </c>
      <c r="L40" s="106">
        <v>-0.22665388871</v>
      </c>
      <c r="M40" s="107">
        <v>-0.20995101315</v>
      </c>
      <c r="N40" s="108" t="s">
        <v>1</v>
      </c>
      <c r="O40" s="204">
        <v>1.6702875559999997E-2</v>
      </c>
      <c r="P40" s="11"/>
      <c r="Q40" s="4"/>
      <c r="R40" s="4"/>
    </row>
    <row r="41" spans="1:19" ht="30" x14ac:dyDescent="0.2">
      <c r="A41" s="170" t="s">
        <v>35</v>
      </c>
      <c r="B41" s="168">
        <v>81.747945942219999</v>
      </c>
      <c r="C41" s="169">
        <v>39.778403628109999</v>
      </c>
      <c r="D41" s="168" t="s">
        <v>1</v>
      </c>
      <c r="E41" s="168">
        <v>-41.969542314110001</v>
      </c>
      <c r="F41" s="168" t="s">
        <v>1</v>
      </c>
      <c r="G41" s="181" t="s">
        <v>1</v>
      </c>
      <c r="H41" s="182">
        <v>93.613211272539999</v>
      </c>
      <c r="I41" s="183">
        <v>40.592580319530001</v>
      </c>
      <c r="J41" s="184" t="s">
        <v>1</v>
      </c>
      <c r="K41" s="185">
        <v>-53.020630953009999</v>
      </c>
      <c r="L41" s="168">
        <v>-11.86526533032</v>
      </c>
      <c r="M41" s="169">
        <v>-0.81417669141999993</v>
      </c>
      <c r="N41" s="168" t="s">
        <v>1</v>
      </c>
      <c r="O41" s="181">
        <v>11.0510886389</v>
      </c>
      <c r="P41" s="4"/>
      <c r="Q41" s="4"/>
      <c r="R41" s="4"/>
    </row>
    <row r="42" spans="1:19" ht="25.5" x14ac:dyDescent="0.35">
      <c r="A42" s="155" t="s">
        <v>17</v>
      </c>
      <c r="B42" s="110">
        <v>412.68152101433003</v>
      </c>
      <c r="C42" s="109">
        <v>370.73971580601</v>
      </c>
      <c r="D42" s="110" t="s">
        <v>1</v>
      </c>
      <c r="E42" s="110">
        <v>-41.941805208320034</v>
      </c>
      <c r="F42" s="110" t="s">
        <v>1</v>
      </c>
      <c r="G42" s="111" t="s">
        <v>1</v>
      </c>
      <c r="H42" s="112">
        <v>406.12151516895</v>
      </c>
      <c r="I42" s="109">
        <v>360.77517275357002</v>
      </c>
      <c r="J42" s="110" t="s">
        <v>1</v>
      </c>
      <c r="K42" s="111">
        <v>-45.346342415379979</v>
      </c>
      <c r="L42" s="112">
        <v>6.5600058453800001</v>
      </c>
      <c r="M42" s="109">
        <v>9.9645430524399998</v>
      </c>
      <c r="N42" s="110" t="s">
        <v>1</v>
      </c>
      <c r="O42" s="191">
        <v>3.4045372070599997</v>
      </c>
      <c r="P42" s="113"/>
      <c r="Q42" s="4"/>
      <c r="R42" s="4"/>
    </row>
    <row r="43" spans="1:19" ht="22.5" x14ac:dyDescent="0.2">
      <c r="A43" s="156" t="s">
        <v>38</v>
      </c>
      <c r="B43" s="115">
        <v>226.51562732412</v>
      </c>
      <c r="C43" s="114">
        <v>262.56666000780001</v>
      </c>
      <c r="D43" s="115" t="s">
        <v>1</v>
      </c>
      <c r="E43" s="115">
        <v>36.051032683680006</v>
      </c>
      <c r="F43" s="115" t="s">
        <v>1</v>
      </c>
      <c r="G43" s="116" t="s">
        <v>1</v>
      </c>
      <c r="H43" s="117">
        <v>226.51562732412</v>
      </c>
      <c r="I43" s="114">
        <v>262.56666000780001</v>
      </c>
      <c r="J43" s="115" t="s">
        <v>1</v>
      </c>
      <c r="K43" s="116">
        <v>36.051032683680006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186.16589369021</v>
      </c>
      <c r="C44" s="118">
        <v>108.17305579821</v>
      </c>
      <c r="D44" s="119" t="s">
        <v>1</v>
      </c>
      <c r="E44" s="119">
        <v>-77.992837891999997</v>
      </c>
      <c r="F44" s="119" t="s">
        <v>1</v>
      </c>
      <c r="G44" s="120" t="s">
        <v>1</v>
      </c>
      <c r="H44" s="121">
        <v>179.60588784482999</v>
      </c>
      <c r="I44" s="118">
        <v>98.208512745770008</v>
      </c>
      <c r="J44" s="119" t="s">
        <v>1</v>
      </c>
      <c r="K44" s="120">
        <v>-81.397375099059985</v>
      </c>
      <c r="L44" s="121">
        <v>6.5600058453800001</v>
      </c>
      <c r="M44" s="118">
        <v>9.9645430524399998</v>
      </c>
      <c r="N44" s="119" t="s">
        <v>1</v>
      </c>
      <c r="O44" s="192">
        <v>3.4045372070599997</v>
      </c>
      <c r="P44" s="14"/>
    </row>
    <row r="45" spans="1:19" ht="25.5" x14ac:dyDescent="0.2">
      <c r="A45" s="155" t="s">
        <v>18</v>
      </c>
      <c r="B45" s="110">
        <v>-330.61616490970999</v>
      </c>
      <c r="C45" s="109">
        <v>-357.64469587142997</v>
      </c>
      <c r="D45" s="110" t="s">
        <v>1</v>
      </c>
      <c r="E45" s="110">
        <v>-27.02853096171998</v>
      </c>
      <c r="F45" s="110" t="s">
        <v>1</v>
      </c>
      <c r="G45" s="111" t="s">
        <v>1</v>
      </c>
      <c r="H45" s="112">
        <v>-330.61616490970999</v>
      </c>
      <c r="I45" s="109">
        <v>-357.64469587142997</v>
      </c>
      <c r="J45" s="110" t="s">
        <v>1</v>
      </c>
      <c r="K45" s="111">
        <v>-27.02853096171998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-195.86311796001999</v>
      </c>
      <c r="C46" s="114">
        <v>-269.32592642544</v>
      </c>
      <c r="D46" s="115" t="s">
        <v>1</v>
      </c>
      <c r="E46" s="115">
        <v>-73.462808465420011</v>
      </c>
      <c r="F46" s="115" t="s">
        <v>1</v>
      </c>
      <c r="G46" s="116" t="s">
        <v>1</v>
      </c>
      <c r="H46" s="117">
        <v>-195.86311796001999</v>
      </c>
      <c r="I46" s="114">
        <v>-269.32592642544</v>
      </c>
      <c r="J46" s="115" t="s">
        <v>1</v>
      </c>
      <c r="K46" s="116">
        <v>-73.462808465420011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-134.75304694969</v>
      </c>
      <c r="C47" s="122">
        <v>-88.31876944599</v>
      </c>
      <c r="D47" s="123" t="s">
        <v>1</v>
      </c>
      <c r="E47" s="123">
        <v>46.434277503700002</v>
      </c>
      <c r="F47" s="123" t="s">
        <v>1</v>
      </c>
      <c r="G47" s="124" t="s">
        <v>1</v>
      </c>
      <c r="H47" s="125">
        <v>-134.75304694969</v>
      </c>
      <c r="I47" s="122">
        <v>-88.31876944599</v>
      </c>
      <c r="J47" s="123" t="s">
        <v>1</v>
      </c>
      <c r="K47" s="124">
        <v>46.434277503700002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ht="175.5" customHeight="1" x14ac:dyDescent="0.2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8:Q48"/>
    <mergeCell ref="A49:O49"/>
    <mergeCell ref="I3:I4"/>
    <mergeCell ref="J3:K3"/>
    <mergeCell ref="L3:L4"/>
    <mergeCell ref="M3:M4"/>
    <mergeCell ref="N3:O3"/>
    <mergeCell ref="A48:O48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view="pageBreakPreview" zoomScale="76" zoomScaleNormal="90" zoomScaleSheetLayoutView="76" workbookViewId="0">
      <pane ySplit="4" topLeftCell="A5" activePane="bottomLeft" state="frozen"/>
      <selection pane="bottomLeft" activeCell="G9" sqref="G9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88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842.4378141039499</v>
      </c>
      <c r="C5" s="172">
        <v>1019.18564816278</v>
      </c>
      <c r="D5" s="171">
        <v>120.98051999800437</v>
      </c>
      <c r="E5" s="171">
        <v>176.74783405883011</v>
      </c>
      <c r="F5" s="171">
        <v>100</v>
      </c>
      <c r="G5" s="173" t="s">
        <v>1</v>
      </c>
      <c r="H5" s="174">
        <v>720.45941027429001</v>
      </c>
      <c r="I5" s="175">
        <v>862.12390117881989</v>
      </c>
      <c r="J5" s="176">
        <v>119.66307732042753</v>
      </c>
      <c r="K5" s="177">
        <v>141.66449090452988</v>
      </c>
      <c r="L5" s="171">
        <v>121.97840382966001</v>
      </c>
      <c r="M5" s="172">
        <v>157.06174698395998</v>
      </c>
      <c r="N5" s="171">
        <v>128.76193002434516</v>
      </c>
      <c r="O5" s="173">
        <v>35.083343154299968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644.6</v>
      </c>
      <c r="C6" s="222">
        <v>856.4</v>
      </c>
      <c r="D6" s="236">
        <v>132.85758609990691</v>
      </c>
      <c r="E6" s="236">
        <v>211.79999999999995</v>
      </c>
      <c r="F6" s="236">
        <v>84.027870834305489</v>
      </c>
      <c r="G6" s="237">
        <v>7.5118373410058012</v>
      </c>
      <c r="H6" s="221">
        <v>584.61883790789</v>
      </c>
      <c r="I6" s="222">
        <v>783.1296778935</v>
      </c>
      <c r="J6" s="236">
        <v>133.95560100252646</v>
      </c>
      <c r="K6" s="237">
        <v>198.51083998561</v>
      </c>
      <c r="L6" s="221">
        <v>59.977776538569998</v>
      </c>
      <c r="M6" s="222">
        <v>73.296115490190004</v>
      </c>
      <c r="N6" s="236">
        <v>122.20545628772244</v>
      </c>
      <c r="O6" s="237">
        <v>13.318338951620007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94</v>
      </c>
      <c r="C7" s="48">
        <v>109.6</v>
      </c>
      <c r="D7" s="49">
        <v>116.59574468085106</v>
      </c>
      <c r="E7" s="49">
        <v>15.599999999999994</v>
      </c>
      <c r="F7" s="49">
        <v>10.753683609808363</v>
      </c>
      <c r="G7" s="50">
        <v>-0.40441001161604007</v>
      </c>
      <c r="H7" s="51">
        <v>93.96515593094999</v>
      </c>
      <c r="I7" s="47">
        <v>109.62164932592999</v>
      </c>
      <c r="J7" s="46">
        <v>116.66202034133283</v>
      </c>
      <c r="K7" s="52">
        <v>15.656493394980004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75.2</v>
      </c>
      <c r="C8" s="56">
        <v>110.1</v>
      </c>
      <c r="D8" s="54">
        <v>146.40957446808508</v>
      </c>
      <c r="E8" s="54">
        <v>34.899999999999991</v>
      </c>
      <c r="F8" s="54">
        <v>10.802742385400553</v>
      </c>
      <c r="G8" s="57">
        <v>1.8762674882610302</v>
      </c>
      <c r="H8" s="58">
        <v>75.193957239570011</v>
      </c>
      <c r="I8" s="55">
        <v>110.12583523647</v>
      </c>
      <c r="J8" s="54">
        <v>146.45569840885759</v>
      </c>
      <c r="K8" s="57">
        <v>34.931877996899985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19.899999999999999</v>
      </c>
      <c r="C9" s="56">
        <v>39.700000000000003</v>
      </c>
      <c r="D9" s="54">
        <v>199.49748743718595</v>
      </c>
      <c r="E9" s="54">
        <v>19.800000000000004</v>
      </c>
      <c r="F9" s="54">
        <v>3.8952667820200002</v>
      </c>
      <c r="G9" s="57">
        <v>1.5330746217397282</v>
      </c>
      <c r="H9" s="58">
        <v>19.903436182099998</v>
      </c>
      <c r="I9" s="55">
        <v>39.676348094080005</v>
      </c>
      <c r="J9" s="54">
        <v>199.3442123815918</v>
      </c>
      <c r="K9" s="57">
        <v>19.772911911980007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111.8</v>
      </c>
      <c r="C10" s="48">
        <v>131.9</v>
      </c>
      <c r="D10" s="49">
        <v>117.97853309481216</v>
      </c>
      <c r="E10" s="49">
        <v>20.100000000000009</v>
      </c>
      <c r="F10" s="49">
        <v>12.941705001220102</v>
      </c>
      <c r="G10" s="50">
        <v>-0.32930422085700428</v>
      </c>
      <c r="H10" s="67">
        <v>59.625005702310006</v>
      </c>
      <c r="I10" s="66">
        <v>68.578012740649996</v>
      </c>
      <c r="J10" s="65">
        <v>115.01552399515013</v>
      </c>
      <c r="K10" s="68">
        <v>8.9530070383399902</v>
      </c>
      <c r="L10" s="69">
        <v>52.148135030180001</v>
      </c>
      <c r="M10" s="70">
        <v>63.370317456830001</v>
      </c>
      <c r="N10" s="71">
        <v>121.51981546445587</v>
      </c>
      <c r="O10" s="72">
        <v>11.222182426650001</v>
      </c>
      <c r="P10" s="4"/>
      <c r="Q10" s="4"/>
    </row>
    <row r="11" spans="1:22" s="6" customFormat="1" ht="45" x14ac:dyDescent="0.2">
      <c r="A11" s="147" t="s">
        <v>28</v>
      </c>
      <c r="B11" s="129">
        <v>65.099999999999994</v>
      </c>
      <c r="C11" s="26">
        <v>66.3</v>
      </c>
      <c r="D11" s="27">
        <v>101.84331797235025</v>
      </c>
      <c r="E11" s="27">
        <v>1.2000000000000028</v>
      </c>
      <c r="F11" s="27">
        <v>6.5051936435245841</v>
      </c>
      <c r="G11" s="28">
        <v>-1.2223797049299741</v>
      </c>
      <c r="H11" s="29">
        <v>55.394916749140002</v>
      </c>
      <c r="I11" s="32">
        <v>54.423030019469998</v>
      </c>
      <c r="J11" s="27">
        <v>98.245530841627101</v>
      </c>
      <c r="K11" s="28">
        <v>-0.971886729670004</v>
      </c>
      <c r="L11" s="73">
        <v>9.6853443503799994</v>
      </c>
      <c r="M11" s="74">
        <v>11.860973176250001</v>
      </c>
      <c r="N11" s="75">
        <v>122.4631024686762</v>
      </c>
      <c r="O11" s="76">
        <v>2.1756288258700014</v>
      </c>
      <c r="P11" s="4"/>
      <c r="Q11" s="4"/>
    </row>
    <row r="12" spans="1:22" s="6" customFormat="1" ht="67.5" x14ac:dyDescent="0.2">
      <c r="A12" s="147" t="s">
        <v>29</v>
      </c>
      <c r="B12" s="129">
        <v>46.7</v>
      </c>
      <c r="C12" s="26">
        <v>65.7</v>
      </c>
      <c r="D12" s="27">
        <v>140.68522483940043</v>
      </c>
      <c r="E12" s="27">
        <v>19</v>
      </c>
      <c r="F12" s="27">
        <v>6.4463231128139551</v>
      </c>
      <c r="G12" s="28">
        <v>0.90288723919140601</v>
      </c>
      <c r="H12" s="29">
        <v>4.2300889531700001</v>
      </c>
      <c r="I12" s="32">
        <v>14.15498272118</v>
      </c>
      <c r="J12" s="27">
        <v>334.62612436488718</v>
      </c>
      <c r="K12" s="28">
        <v>9.9248937680099996</v>
      </c>
      <c r="L12" s="209">
        <v>42.462790679800001</v>
      </c>
      <c r="M12" s="32">
        <v>51.509344280580002</v>
      </c>
      <c r="N12" s="27">
        <v>121.30466098895272</v>
      </c>
      <c r="O12" s="76">
        <v>9.0465536007800011</v>
      </c>
      <c r="P12" s="4"/>
      <c r="Q12" s="4"/>
      <c r="R12" s="8"/>
    </row>
    <row r="13" spans="1:22" s="6" customFormat="1" ht="97.5" x14ac:dyDescent="0.2">
      <c r="A13" s="211" t="s">
        <v>82</v>
      </c>
      <c r="B13" s="129" t="s">
        <v>1</v>
      </c>
      <c r="C13" s="26">
        <v>1.4</v>
      </c>
      <c r="D13" s="27" t="s">
        <v>1</v>
      </c>
      <c r="E13" s="27" t="s">
        <v>1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 t="s">
        <v>1</v>
      </c>
      <c r="M13" s="187">
        <v>1.42563973626</v>
      </c>
      <c r="N13" s="188" t="s">
        <v>1</v>
      </c>
      <c r="O13" s="77" t="s">
        <v>1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312.7</v>
      </c>
      <c r="C14" s="78">
        <v>427</v>
      </c>
      <c r="D14" s="65">
        <v>136.55260633194757</v>
      </c>
      <c r="E14" s="65">
        <v>114.30000000000001</v>
      </c>
      <c r="F14" s="65">
        <v>41.896194355731488</v>
      </c>
      <c r="G14" s="68">
        <v>4.7777275959505232</v>
      </c>
      <c r="H14" s="79">
        <v>312.66192303055999</v>
      </c>
      <c r="I14" s="80">
        <v>426.68977400578001</v>
      </c>
      <c r="J14" s="49">
        <v>136.47001523881588</v>
      </c>
      <c r="K14" s="50">
        <v>114.02785097522002</v>
      </c>
      <c r="L14" s="207">
        <v>3.2932881E-4</v>
      </c>
      <c r="M14" s="140">
        <v>0.28528899698999999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96.4</v>
      </c>
      <c r="C15" s="26">
        <v>128.19999999999999</v>
      </c>
      <c r="D15" s="27">
        <v>132.98755186721988</v>
      </c>
      <c r="E15" s="27">
        <v>31.799999999999983</v>
      </c>
      <c r="F15" s="27">
        <v>12.578670061837883</v>
      </c>
      <c r="G15" s="28">
        <v>1.1356889436962607</v>
      </c>
      <c r="H15" s="29">
        <v>96.373747449020001</v>
      </c>
      <c r="I15" s="32">
        <v>128.18438468591</v>
      </c>
      <c r="J15" s="27">
        <v>133.0075752774035</v>
      </c>
      <c r="K15" s="28">
        <v>31.810637236890003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212.5</v>
      </c>
      <c r="C16" s="23">
        <v>252.9</v>
      </c>
      <c r="D16" s="24">
        <v>119.01176470588236</v>
      </c>
      <c r="E16" s="24">
        <v>40.400000000000006</v>
      </c>
      <c r="F16" s="24">
        <v>24.813928694530428</v>
      </c>
      <c r="G16" s="25">
        <v>-0.41048507730664952</v>
      </c>
      <c r="H16" s="30">
        <v>212.51705358034999</v>
      </c>
      <c r="I16" s="31">
        <v>252.86029810943</v>
      </c>
      <c r="J16" s="24">
        <v>118.9835327797949</v>
      </c>
      <c r="K16" s="25">
        <v>40.34324452908001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-116.1</v>
      </c>
      <c r="C17" s="23">
        <v>-124.7</v>
      </c>
      <c r="D17" s="24">
        <v>107.40740740740742</v>
      </c>
      <c r="E17" s="24">
        <v>8.6000000000000085</v>
      </c>
      <c r="F17" s="24">
        <v>-12.235258632692544</v>
      </c>
      <c r="G17" s="25">
        <v>1.5461740210029138</v>
      </c>
      <c r="H17" s="30">
        <v>-116.14330613133001</v>
      </c>
      <c r="I17" s="31">
        <v>-124.67591342352</v>
      </c>
      <c r="J17" s="24">
        <v>107.34661994427958</v>
      </c>
      <c r="K17" s="25">
        <v>8.5326072921899936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216.3</v>
      </c>
      <c r="C18" s="26">
        <v>298.8</v>
      </c>
      <c r="D18" s="27">
        <v>138.14147018030513</v>
      </c>
      <c r="E18" s="27">
        <v>82.5</v>
      </c>
      <c r="F18" s="27">
        <v>29.317524293893605</v>
      </c>
      <c r="G18" s="28">
        <v>3.6420386522542607</v>
      </c>
      <c r="H18" s="29">
        <v>216.28817558154</v>
      </c>
      <c r="I18" s="32">
        <v>298.50538931987001</v>
      </c>
      <c r="J18" s="27">
        <v>138.01281023212218</v>
      </c>
      <c r="K18" s="28">
        <v>82.217213738330003</v>
      </c>
      <c r="L18" s="208">
        <v>3.2932881E-4</v>
      </c>
      <c r="M18" s="74">
        <v>0.28528899698999999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 t="s">
        <v>1</v>
      </c>
      <c r="C19" s="26">
        <v>0.3</v>
      </c>
      <c r="D19" s="27" t="s">
        <v>1</v>
      </c>
      <c r="E19" s="27" t="s">
        <v>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 t="s">
        <v>1</v>
      </c>
      <c r="M19" s="74">
        <v>0.28520423192</v>
      </c>
      <c r="N19" s="75" t="s">
        <v>1</v>
      </c>
      <c r="O19" s="76" t="s">
        <v>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24.2</v>
      </c>
      <c r="C20" s="56">
        <v>29.8</v>
      </c>
      <c r="D20" s="54">
        <v>123.14049586776861</v>
      </c>
      <c r="E20" s="54">
        <v>5.6000000000000014</v>
      </c>
      <c r="F20" s="54">
        <v>2.9239030252946097</v>
      </c>
      <c r="G20" s="57">
        <v>5.1287433395986959E-2</v>
      </c>
      <c r="H20" s="58">
        <v>17.274287254330002</v>
      </c>
      <c r="I20" s="55">
        <v>21.24248093225</v>
      </c>
      <c r="J20" s="54">
        <v>122.97167819138429</v>
      </c>
      <c r="K20" s="57">
        <v>3.9681936779199987</v>
      </c>
      <c r="L20" s="61">
        <v>6.9020942380900001</v>
      </c>
      <c r="M20" s="62">
        <v>8.51386219828</v>
      </c>
      <c r="N20" s="63">
        <v>123.35186835461147</v>
      </c>
      <c r="O20" s="193">
        <v>1.6117679601899999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187.7</v>
      </c>
      <c r="C21" s="222">
        <v>151.1</v>
      </c>
      <c r="D21" s="223">
        <v>80.500799147575918</v>
      </c>
      <c r="E21" s="223">
        <v>-36.599999999999994</v>
      </c>
      <c r="F21" s="223">
        <v>14.825561983960251</v>
      </c>
      <c r="G21" s="224">
        <v>-7.4550143217989007</v>
      </c>
      <c r="H21" s="221">
        <v>125.02878183422</v>
      </c>
      <c r="I21" s="225">
        <v>67.068156683249995</v>
      </c>
      <c r="J21" s="223">
        <v>53.642173985329222</v>
      </c>
      <c r="K21" s="224">
        <v>-57.960625150970003</v>
      </c>
      <c r="L21" s="226">
        <v>60.196496543019997</v>
      </c>
      <c r="M21" s="227">
        <v>81.348717370019997</v>
      </c>
      <c r="N21" s="228">
        <v>135.138624407956</v>
      </c>
      <c r="O21" s="229">
        <v>21.152220827000001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69.400000000000006</v>
      </c>
      <c r="C22" s="213">
        <v>27.1</v>
      </c>
      <c r="D22" s="214">
        <v>39.048991354466857</v>
      </c>
      <c r="E22" s="214">
        <v>-42.300000000000004</v>
      </c>
      <c r="F22" s="214">
        <v>2.6589856370967757</v>
      </c>
      <c r="G22" s="215">
        <v>-5.5790111429761344</v>
      </c>
      <c r="H22" s="212">
        <v>65.376802875980005</v>
      </c>
      <c r="I22" s="216">
        <v>26.810614073189999</v>
      </c>
      <c r="J22" s="214">
        <v>41.009368604411293</v>
      </c>
      <c r="K22" s="215">
        <v>-38.566188802790009</v>
      </c>
      <c r="L22" s="217">
        <v>3.8508864211399998</v>
      </c>
      <c r="M22" s="218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</v>
      </c>
      <c r="C23" s="39">
        <v>24.4</v>
      </c>
      <c r="D23" s="83">
        <v>57.142857142857139</v>
      </c>
      <c r="E23" s="83">
        <v>-18.300000000000004</v>
      </c>
      <c r="F23" s="83">
        <v>2.3940682488989418</v>
      </c>
      <c r="G23" s="84">
        <v>2.3940682488989418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51.5</v>
      </c>
      <c r="C24" s="231">
        <v>74.099999999999994</v>
      </c>
      <c r="D24" s="232">
        <v>143.88349514563106</v>
      </c>
      <c r="E24" s="232">
        <v>22.599999999999994</v>
      </c>
      <c r="F24" s="232">
        <v>7.2705105427627705</v>
      </c>
      <c r="G24" s="233">
        <v>1.1572996757057838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51.542341804980005</v>
      </c>
      <c r="M24" s="107">
        <v>74.093661942780003</v>
      </c>
      <c r="N24" s="108">
        <v>143.75299869595969</v>
      </c>
      <c r="O24" s="102">
        <v>22.551320137799998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950.84231044538001</v>
      </c>
      <c r="C25" s="167">
        <v>1070.4969739979599</v>
      </c>
      <c r="D25" s="166">
        <v>112.58407017000884</v>
      </c>
      <c r="E25" s="166">
        <v>119.6546635525799</v>
      </c>
      <c r="F25" s="166">
        <v>100</v>
      </c>
      <c r="G25" s="178" t="s">
        <v>1</v>
      </c>
      <c r="H25" s="179">
        <v>843.12032935593993</v>
      </c>
      <c r="I25" s="167">
        <v>921.84234226519993</v>
      </c>
      <c r="J25" s="166">
        <v>109.33698431508535</v>
      </c>
      <c r="K25" s="178">
        <v>78.722012909260002</v>
      </c>
      <c r="L25" s="166">
        <v>107.72198108944001</v>
      </c>
      <c r="M25" s="167">
        <v>148.65463173276001</v>
      </c>
      <c r="N25" s="166">
        <v>137.99841984834481</v>
      </c>
      <c r="O25" s="178">
        <v>40.932650643320002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33.141693855170004</v>
      </c>
      <c r="C26" s="94">
        <v>37.835548259500001</v>
      </c>
      <c r="D26" s="95">
        <v>114.1629888467447</v>
      </c>
      <c r="E26" s="95">
        <v>4.693854404329997</v>
      </c>
      <c r="F26" s="95">
        <v>3.5343909584532938</v>
      </c>
      <c r="G26" s="201">
        <v>4.8882005907182613E-2</v>
      </c>
      <c r="H26" s="97">
        <v>30.839174639389981</v>
      </c>
      <c r="I26" s="94">
        <v>35.668648400910001</v>
      </c>
      <c r="J26" s="95">
        <v>115.66019135723391</v>
      </c>
      <c r="K26" s="96">
        <v>4.8294737615200205</v>
      </c>
      <c r="L26" s="97">
        <v>2.3025192157800003</v>
      </c>
      <c r="M26" s="94">
        <v>2.1668998585900003</v>
      </c>
      <c r="N26" s="95">
        <v>94.109957638548622</v>
      </c>
      <c r="O26" s="64">
        <v>-0.13561935718999996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104.48972451919001</v>
      </c>
      <c r="C27" s="94">
        <v>117.63333370215</v>
      </c>
      <c r="D27" s="95">
        <v>112.57885332116662</v>
      </c>
      <c r="E27" s="95">
        <v>13.143609182959992</v>
      </c>
      <c r="F27" s="95">
        <v>10.988665690742454</v>
      </c>
      <c r="G27" s="96">
        <v>-5.0920937809451061E-4</v>
      </c>
      <c r="H27" s="97">
        <v>104.48972451919001</v>
      </c>
      <c r="I27" s="94">
        <v>117.63333370215</v>
      </c>
      <c r="J27" s="95">
        <v>112.57885332116662</v>
      </c>
      <c r="K27" s="96">
        <v>13.143609182959992</v>
      </c>
      <c r="L27" s="199" t="s">
        <v>1</v>
      </c>
      <c r="M27" s="94">
        <v>0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86.28728416316001</v>
      </c>
      <c r="C28" s="94">
        <v>92.299064486229994</v>
      </c>
      <c r="D28" s="95">
        <v>106.96716831613608</v>
      </c>
      <c r="E28" s="95">
        <v>6.0117803230699849</v>
      </c>
      <c r="F28" s="95">
        <v>8.6220761691201098</v>
      </c>
      <c r="G28" s="96">
        <v>-0.4527497210679865</v>
      </c>
      <c r="H28" s="97">
        <v>82.068404565380007</v>
      </c>
      <c r="I28" s="94">
        <v>88.088624498960002</v>
      </c>
      <c r="J28" s="95">
        <v>107.33561224378863</v>
      </c>
      <c r="K28" s="96">
        <v>6.0202199335799946</v>
      </c>
      <c r="L28" s="97">
        <v>4.21887959778</v>
      </c>
      <c r="M28" s="94">
        <v>4.21043998727</v>
      </c>
      <c r="N28" s="95">
        <v>99.799956118339068</v>
      </c>
      <c r="O28" s="64">
        <v>-8.439610509999973E-3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118.08451395691999</v>
      </c>
      <c r="C29" s="94">
        <v>127.75189276274</v>
      </c>
      <c r="D29" s="95">
        <v>108.18683033183072</v>
      </c>
      <c r="E29" s="95">
        <v>9.6673788058200074</v>
      </c>
      <c r="F29" s="95">
        <v>11.933886397233614</v>
      </c>
      <c r="G29" s="96">
        <v>-0.48505128146607746</v>
      </c>
      <c r="H29" s="97">
        <v>105.75957130443</v>
      </c>
      <c r="I29" s="94">
        <v>113.06899138899</v>
      </c>
      <c r="J29" s="95">
        <v>106.91135562900473</v>
      </c>
      <c r="K29" s="96">
        <v>7.3094200845600028</v>
      </c>
      <c r="L29" s="97">
        <v>12.32494265249</v>
      </c>
      <c r="M29" s="94">
        <v>14.682901373749999</v>
      </c>
      <c r="N29" s="95">
        <v>119.13159994122668</v>
      </c>
      <c r="O29" s="64">
        <v>2.3579587212599993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91.941084619899996</v>
      </c>
      <c r="C30" s="94">
        <v>103.70848176672</v>
      </c>
      <c r="D30" s="95">
        <v>112.79884525559865</v>
      </c>
      <c r="E30" s="95">
        <v>11.767397146820002</v>
      </c>
      <c r="F30" s="95">
        <v>9.6878818236545197</v>
      </c>
      <c r="G30" s="96">
        <v>1.8446249543996984E-2</v>
      </c>
      <c r="H30" s="97">
        <v>39.150708282469999</v>
      </c>
      <c r="I30" s="94">
        <v>25.396975938049998</v>
      </c>
      <c r="J30" s="95">
        <v>64.869773887134684</v>
      </c>
      <c r="K30" s="96">
        <v>-13.753732344420001</v>
      </c>
      <c r="L30" s="97">
        <v>52.790376337429997</v>
      </c>
      <c r="M30" s="94">
        <v>78.311505828669993</v>
      </c>
      <c r="N30" s="95">
        <v>148.34428405683619</v>
      </c>
      <c r="O30" s="64">
        <v>25.521129491239996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3.4409603495600001</v>
      </c>
      <c r="C31" s="94">
        <v>4.4004588978900001</v>
      </c>
      <c r="D31" s="95">
        <v>127.88461507418103</v>
      </c>
      <c r="E31" s="95">
        <v>0.95949854833000003</v>
      </c>
      <c r="F31" s="95">
        <v>0.41106691609371948</v>
      </c>
      <c r="G31" s="201">
        <v>4.9181426590393262E-2</v>
      </c>
      <c r="H31" s="97">
        <v>3.1301347819000003</v>
      </c>
      <c r="I31" s="94">
        <v>3.7798190414299997</v>
      </c>
      <c r="J31" s="95">
        <v>120.75579183640264</v>
      </c>
      <c r="K31" s="201">
        <v>0.64968425952999942</v>
      </c>
      <c r="L31" s="195">
        <v>0.31082556766000002</v>
      </c>
      <c r="M31" s="197">
        <v>0.62063985646000008</v>
      </c>
      <c r="N31" s="95">
        <v>199.67464746622576</v>
      </c>
      <c r="O31" s="64">
        <v>0.30981428880000006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4.818894202E-2</v>
      </c>
      <c r="C32" s="198">
        <v>4.8514942990000004E-2</v>
      </c>
      <c r="D32" s="95" t="s">
        <v>1</v>
      </c>
      <c r="E32" s="203">
        <v>3.2600097000000383E-4</v>
      </c>
      <c r="F32" s="203">
        <v>4.5320018802867219E-3</v>
      </c>
      <c r="G32" s="205">
        <v>-5.3602480411986744E-4</v>
      </c>
      <c r="H32" s="199" t="s">
        <v>1</v>
      </c>
      <c r="I32" s="200">
        <v>2.2422450680000001E-2</v>
      </c>
      <c r="J32" s="95" t="s">
        <v>1</v>
      </c>
      <c r="K32" s="96" t="s">
        <v>1</v>
      </c>
      <c r="L32" s="195">
        <v>4.818894202E-2</v>
      </c>
      <c r="M32" s="197">
        <v>2.609249231E-2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75.991097916399994</v>
      </c>
      <c r="C33" s="94">
        <v>122.67178172553999</v>
      </c>
      <c r="D33" s="95">
        <v>161.42914774108772</v>
      </c>
      <c r="E33" s="95">
        <v>46.680683809139992</v>
      </c>
      <c r="F33" s="95">
        <v>11.459330078010456</v>
      </c>
      <c r="G33" s="96">
        <v>3.4673531664229476</v>
      </c>
      <c r="H33" s="97">
        <v>73.834802442970002</v>
      </c>
      <c r="I33" s="94">
        <v>115.41706530299001</v>
      </c>
      <c r="J33" s="95">
        <v>156.31797131459538</v>
      </c>
      <c r="K33" s="96">
        <v>41.582262860020009</v>
      </c>
      <c r="L33" s="97">
        <v>2.1562954734299997</v>
      </c>
      <c r="M33" s="94">
        <v>7.2547164225500005</v>
      </c>
      <c r="N33" s="95">
        <v>336.44352139783462</v>
      </c>
      <c r="O33" s="64">
        <v>5.0984209491200012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6.7347991841599999</v>
      </c>
      <c r="C34" s="94">
        <v>10.99215999986</v>
      </c>
      <c r="D34" s="95">
        <v>163.21436911902521</v>
      </c>
      <c r="E34" s="95">
        <v>4.2573608157000002</v>
      </c>
      <c r="F34" s="95">
        <v>1.0268277507415868</v>
      </c>
      <c r="G34" s="96">
        <v>0.31852952818927094</v>
      </c>
      <c r="H34" s="97">
        <v>6.6451334645699998</v>
      </c>
      <c r="I34" s="94">
        <v>10.747930866680001</v>
      </c>
      <c r="J34" s="95">
        <v>161.74138448813667</v>
      </c>
      <c r="K34" s="96">
        <v>4.1027974021100011</v>
      </c>
      <c r="L34" s="195">
        <v>8.9665719589999998E-2</v>
      </c>
      <c r="M34" s="94">
        <v>0.24422913318</v>
      </c>
      <c r="N34" s="95">
        <v>272.37737487274649</v>
      </c>
      <c r="O34" s="64">
        <v>0.15456341359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40.496402751699996</v>
      </c>
      <c r="C35" s="94">
        <v>48.993368430769998</v>
      </c>
      <c r="D35" s="95">
        <v>120.98202581391826</v>
      </c>
      <c r="E35" s="95">
        <v>8.4969656790700014</v>
      </c>
      <c r="F35" s="95">
        <v>4.5766937806274797</v>
      </c>
      <c r="G35" s="96">
        <v>0.31769075701032001</v>
      </c>
      <c r="H35" s="97">
        <v>27.095062038790001</v>
      </c>
      <c r="I35" s="94">
        <v>32.162866179600002</v>
      </c>
      <c r="J35" s="95">
        <v>118.70379234989312</v>
      </c>
      <c r="K35" s="96">
        <v>5.0678041408100007</v>
      </c>
      <c r="L35" s="97">
        <v>13.401340712910001</v>
      </c>
      <c r="M35" s="94">
        <v>16.83050225117</v>
      </c>
      <c r="N35" s="95">
        <v>125.58819756710284</v>
      </c>
      <c r="O35" s="64">
        <v>3.4291615382599989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259.43669304238</v>
      </c>
      <c r="C36" s="94">
        <v>266.23878383221</v>
      </c>
      <c r="D36" s="95">
        <v>102.62186921597819</v>
      </c>
      <c r="E36" s="95">
        <v>6.8020907898300038</v>
      </c>
      <c r="F36" s="95">
        <v>24.870577899710849</v>
      </c>
      <c r="G36" s="96">
        <v>-2.4143556999370652</v>
      </c>
      <c r="H36" s="97">
        <v>259.03374140326997</v>
      </c>
      <c r="I36" s="94">
        <v>262.95175309129996</v>
      </c>
      <c r="J36" s="95">
        <v>101.51254877716119</v>
      </c>
      <c r="K36" s="96">
        <v>3.918011688029992</v>
      </c>
      <c r="L36" s="195">
        <v>0.40295163911000004</v>
      </c>
      <c r="M36" s="94">
        <v>3.2870307409099997</v>
      </c>
      <c r="N36" s="95" t="s">
        <v>1</v>
      </c>
      <c r="O36" s="64">
        <v>2.8840791017999998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130.74986714482</v>
      </c>
      <c r="C37" s="98">
        <v>137.92358519135999</v>
      </c>
      <c r="D37" s="99">
        <v>105.48659681511899</v>
      </c>
      <c r="E37" s="99">
        <v>7.1737180465399888</v>
      </c>
      <c r="F37" s="99">
        <v>12.884070533731636</v>
      </c>
      <c r="G37" s="100">
        <v>-0.86688119701076438</v>
      </c>
      <c r="H37" s="101">
        <v>111.07387191358001</v>
      </c>
      <c r="I37" s="98">
        <v>116.90391140346</v>
      </c>
      <c r="J37" s="99">
        <v>105.248794689012</v>
      </c>
      <c r="K37" s="100">
        <v>5.8300394898799937</v>
      </c>
      <c r="L37" s="101">
        <v>19.675995231240002</v>
      </c>
      <c r="M37" s="98">
        <v>21.0196737879</v>
      </c>
      <c r="N37" s="99">
        <v>106.82902461028559</v>
      </c>
      <c r="O37" s="204">
        <v>1.3436785566599987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3.7575995357799989</v>
      </c>
      <c r="C38" s="169">
        <v>3.1193637286799998</v>
      </c>
      <c r="D38" s="168" t="s">
        <v>1</v>
      </c>
      <c r="E38" s="168">
        <v>-0.63823580709999916</v>
      </c>
      <c r="F38" s="168" t="s">
        <v>1</v>
      </c>
      <c r="G38" s="181" t="s">
        <v>1</v>
      </c>
      <c r="H38" s="182">
        <v>-2.1874748182999992</v>
      </c>
      <c r="I38" s="183">
        <v>-4.856011142089999</v>
      </c>
      <c r="J38" s="184" t="s">
        <v>1</v>
      </c>
      <c r="K38" s="185">
        <v>-2.6685363237899997</v>
      </c>
      <c r="L38" s="168">
        <v>5.94507435408</v>
      </c>
      <c r="M38" s="169">
        <v>7.9753748707699987</v>
      </c>
      <c r="N38" s="168" t="s">
        <v>1</v>
      </c>
      <c r="O38" s="181">
        <v>2.0303005166899988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9.8736264082099989</v>
      </c>
      <c r="C39" s="94">
        <v>10.074943116829999</v>
      </c>
      <c r="D39" s="95" t="s">
        <v>1</v>
      </c>
      <c r="E39" s="95">
        <v>0.20131670862000028</v>
      </c>
      <c r="F39" s="95" t="s">
        <v>1</v>
      </c>
      <c r="G39" s="96" t="s">
        <v>1</v>
      </c>
      <c r="H39" s="97">
        <v>3.6338038555600001</v>
      </c>
      <c r="I39" s="94">
        <v>1.8259925276400002</v>
      </c>
      <c r="J39" s="95" t="s">
        <v>1</v>
      </c>
      <c r="K39" s="96">
        <v>-1.8078113279199999</v>
      </c>
      <c r="L39" s="103">
        <v>6.2398225526499997</v>
      </c>
      <c r="M39" s="104">
        <v>8.2489505891899988</v>
      </c>
      <c r="N39" s="105" t="s">
        <v>1</v>
      </c>
      <c r="O39" s="64">
        <v>2.0091280365399991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-6.11602687243</v>
      </c>
      <c r="C40" s="98">
        <v>-6.9555793881499994</v>
      </c>
      <c r="D40" s="99" t="s">
        <v>1</v>
      </c>
      <c r="E40" s="99">
        <v>0.83955251571999945</v>
      </c>
      <c r="F40" s="99" t="s">
        <v>1</v>
      </c>
      <c r="G40" s="100" t="s">
        <v>1</v>
      </c>
      <c r="H40" s="101">
        <v>-5.8212786738599993</v>
      </c>
      <c r="I40" s="98">
        <v>-6.6820036697299994</v>
      </c>
      <c r="J40" s="99" t="s">
        <v>1</v>
      </c>
      <c r="K40" s="100">
        <v>0.86072499587000006</v>
      </c>
      <c r="L40" s="106">
        <v>-0.29474819857000001</v>
      </c>
      <c r="M40" s="107">
        <v>-0.27357571842</v>
      </c>
      <c r="N40" s="108" t="s">
        <v>1</v>
      </c>
      <c r="O40" s="204">
        <v>2.1172480150000006E-2</v>
      </c>
      <c r="P40" s="11"/>
      <c r="Q40" s="4"/>
      <c r="R40" s="4"/>
    </row>
    <row r="41" spans="1:19" ht="30" x14ac:dyDescent="0.2">
      <c r="A41" s="170" t="s">
        <v>35</v>
      </c>
      <c r="B41" s="168">
        <v>112.16209587721001</v>
      </c>
      <c r="C41" s="169">
        <v>54.43068956386</v>
      </c>
      <c r="D41" s="168" t="s">
        <v>1</v>
      </c>
      <c r="E41" s="168">
        <v>-57.731406313350007</v>
      </c>
      <c r="F41" s="168" t="s">
        <v>1</v>
      </c>
      <c r="G41" s="181" t="s">
        <v>1</v>
      </c>
      <c r="H41" s="182">
        <v>120.47344426335</v>
      </c>
      <c r="I41" s="183">
        <v>54.86242994429</v>
      </c>
      <c r="J41" s="184" t="s">
        <v>1</v>
      </c>
      <c r="K41" s="185">
        <v>-65.611014319060004</v>
      </c>
      <c r="L41" s="168">
        <v>-8.3113483861400006</v>
      </c>
      <c r="M41" s="169">
        <v>-0.43174038043000001</v>
      </c>
      <c r="N41" s="168" t="s">
        <v>1</v>
      </c>
      <c r="O41" s="181">
        <v>7.8796080057100006</v>
      </c>
      <c r="P41" s="4"/>
      <c r="Q41" s="4"/>
      <c r="R41" s="4"/>
    </row>
    <row r="42" spans="1:19" ht="25.5" x14ac:dyDescent="0.35">
      <c r="A42" s="155" t="s">
        <v>17</v>
      </c>
      <c r="B42" s="110">
        <v>433.67512202703006</v>
      </c>
      <c r="C42" s="109">
        <v>413.69680032445001</v>
      </c>
      <c r="D42" s="110" t="s">
        <v>1</v>
      </c>
      <c r="E42" s="110">
        <v>-19.978321702580047</v>
      </c>
      <c r="F42" s="110" t="s">
        <v>1</v>
      </c>
      <c r="G42" s="111" t="s">
        <v>1</v>
      </c>
      <c r="H42" s="112">
        <v>426.47890081003999</v>
      </c>
      <c r="I42" s="109">
        <v>401.72670673158001</v>
      </c>
      <c r="J42" s="110" t="s">
        <v>1</v>
      </c>
      <c r="K42" s="111">
        <v>-24.752194078459979</v>
      </c>
      <c r="L42" s="112">
        <v>7.1962212169899997</v>
      </c>
      <c r="M42" s="109">
        <v>11.970093592870001</v>
      </c>
      <c r="N42" s="110" t="s">
        <v>1</v>
      </c>
      <c r="O42" s="191">
        <v>4.7738723758800008</v>
      </c>
      <c r="P42" s="113"/>
      <c r="Q42" s="4"/>
      <c r="R42" s="4"/>
    </row>
    <row r="43" spans="1:19" ht="22.5" x14ac:dyDescent="0.2">
      <c r="A43" s="156" t="s">
        <v>38</v>
      </c>
      <c r="B43" s="115">
        <v>246.87301296520999</v>
      </c>
      <c r="C43" s="114">
        <v>284.72828693028998</v>
      </c>
      <c r="D43" s="115" t="s">
        <v>1</v>
      </c>
      <c r="E43" s="115">
        <v>37.855273965079988</v>
      </c>
      <c r="F43" s="115" t="s">
        <v>1</v>
      </c>
      <c r="G43" s="116" t="s">
        <v>1</v>
      </c>
      <c r="H43" s="117">
        <v>246.87301296520999</v>
      </c>
      <c r="I43" s="114">
        <v>284.72828693028998</v>
      </c>
      <c r="J43" s="115" t="s">
        <v>1</v>
      </c>
      <c r="K43" s="116">
        <v>37.855273965079988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186.80210906182</v>
      </c>
      <c r="C44" s="118">
        <v>128.96851339416</v>
      </c>
      <c r="D44" s="119" t="s">
        <v>1</v>
      </c>
      <c r="E44" s="119">
        <v>-57.833595667660006</v>
      </c>
      <c r="F44" s="119" t="s">
        <v>1</v>
      </c>
      <c r="G44" s="120" t="s">
        <v>1</v>
      </c>
      <c r="H44" s="121">
        <v>179.60588784482999</v>
      </c>
      <c r="I44" s="118">
        <v>116.99841980129</v>
      </c>
      <c r="J44" s="119" t="s">
        <v>1</v>
      </c>
      <c r="K44" s="120">
        <v>-62.607468043539996</v>
      </c>
      <c r="L44" s="121">
        <v>7.1962212169899997</v>
      </c>
      <c r="M44" s="118">
        <v>11.970093592870001</v>
      </c>
      <c r="N44" s="119" t="s">
        <v>1</v>
      </c>
      <c r="O44" s="192">
        <v>4.7738723758800008</v>
      </c>
      <c r="P44" s="14"/>
    </row>
    <row r="45" spans="1:19" ht="25.5" x14ac:dyDescent="0.2">
      <c r="A45" s="155" t="s">
        <v>18</v>
      </c>
      <c r="B45" s="110">
        <v>-337.56114925557</v>
      </c>
      <c r="C45" s="109">
        <v>-391.78275148874002</v>
      </c>
      <c r="D45" s="110" t="s">
        <v>1</v>
      </c>
      <c r="E45" s="110">
        <v>-54.221602233170017</v>
      </c>
      <c r="F45" s="110" t="s">
        <v>1</v>
      </c>
      <c r="G45" s="111" t="s">
        <v>1</v>
      </c>
      <c r="H45" s="112">
        <v>-337.56114925557</v>
      </c>
      <c r="I45" s="109">
        <v>-391.78275148874002</v>
      </c>
      <c r="J45" s="110" t="s">
        <v>1</v>
      </c>
      <c r="K45" s="111">
        <v>-54.221602233170017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-201.51073899082002</v>
      </c>
      <c r="C46" s="114">
        <v>-298.06387819847998</v>
      </c>
      <c r="D46" s="115" t="s">
        <v>1</v>
      </c>
      <c r="E46" s="115">
        <v>-96.553139207659967</v>
      </c>
      <c r="F46" s="115" t="s">
        <v>1</v>
      </c>
      <c r="G46" s="116" t="s">
        <v>1</v>
      </c>
      <c r="H46" s="117">
        <v>-201.51073899082002</v>
      </c>
      <c r="I46" s="114">
        <v>-298.06387819847998</v>
      </c>
      <c r="J46" s="115" t="s">
        <v>1</v>
      </c>
      <c r="K46" s="116">
        <v>-96.553139207659967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-136.05041026475001</v>
      </c>
      <c r="C47" s="122">
        <v>-93.718873290259992</v>
      </c>
      <c r="D47" s="123" t="s">
        <v>1</v>
      </c>
      <c r="E47" s="123">
        <v>42.331536974490021</v>
      </c>
      <c r="F47" s="123" t="s">
        <v>1</v>
      </c>
      <c r="G47" s="124" t="s">
        <v>1</v>
      </c>
      <c r="H47" s="125">
        <v>-136.05041026475001</v>
      </c>
      <c r="I47" s="122">
        <v>-93.718873290259992</v>
      </c>
      <c r="J47" s="123" t="s">
        <v>1</v>
      </c>
      <c r="K47" s="124">
        <v>42.331536974490021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ht="175.5" customHeight="1" x14ac:dyDescent="0.2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8:Q48"/>
    <mergeCell ref="A49:O49"/>
    <mergeCell ref="I3:I4"/>
    <mergeCell ref="J3:K3"/>
    <mergeCell ref="L3:L4"/>
    <mergeCell ref="M3:M4"/>
    <mergeCell ref="N3:O3"/>
    <mergeCell ref="A48:O48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7.7109375" style="1" customWidth="1"/>
    <col min="3" max="3" width="19.42578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8.42578125" style="2" customWidth="1"/>
    <col min="10" max="10" width="15.85546875" style="2" customWidth="1"/>
    <col min="11" max="11" width="15.140625" style="2" customWidth="1"/>
    <col min="12" max="12" width="14.140625" style="1" customWidth="1"/>
    <col min="13" max="13" width="16.710937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91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944.77513133131993</v>
      </c>
      <c r="C5" s="172">
        <v>1158.3492862466298</v>
      </c>
      <c r="D5" s="171">
        <v>122.60581886976153</v>
      </c>
      <c r="E5" s="171">
        <v>213.57415491530992</v>
      </c>
      <c r="F5" s="171">
        <v>100</v>
      </c>
      <c r="G5" s="173" t="s">
        <v>1</v>
      </c>
      <c r="H5" s="174">
        <v>805.92482351630008</v>
      </c>
      <c r="I5" s="175">
        <v>984.28103130370994</v>
      </c>
      <c r="J5" s="176">
        <v>122.13062590741785</v>
      </c>
      <c r="K5" s="177">
        <v>178.35620778740986</v>
      </c>
      <c r="L5" s="171">
        <v>138.85030781501999</v>
      </c>
      <c r="M5" s="172">
        <v>174.06825494292002</v>
      </c>
      <c r="N5" s="171">
        <v>125.36396762967088</v>
      </c>
      <c r="O5" s="173">
        <v>35.217947127900032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734.15962070463002</v>
      </c>
      <c r="C6" s="222">
        <v>982.50198351261997</v>
      </c>
      <c r="D6" s="236">
        <v>133.8267531752341</v>
      </c>
      <c r="E6" s="236">
        <v>248.34236280798996</v>
      </c>
      <c r="F6" s="236">
        <v>84.819146968717575</v>
      </c>
      <c r="G6" s="237">
        <v>7.11180726873026</v>
      </c>
      <c r="H6" s="221">
        <v>666.46269676633995</v>
      </c>
      <c r="I6" s="222">
        <v>900.17454156818008</v>
      </c>
      <c r="J6" s="236">
        <v>135.06750579376819</v>
      </c>
      <c r="K6" s="237">
        <v>233.71184480184013</v>
      </c>
      <c r="L6" s="221">
        <v>67.696923938289999</v>
      </c>
      <c r="M6" s="222">
        <v>82.327441944439997</v>
      </c>
      <c r="N6" s="236">
        <v>121.61179143011968</v>
      </c>
      <c r="O6" s="237">
        <v>14.630518006149998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104.02448611741001</v>
      </c>
      <c r="C7" s="48">
        <v>121.58557296993</v>
      </c>
      <c r="D7" s="49">
        <v>116.8816857530055</v>
      </c>
      <c r="E7" s="49">
        <v>17.561086852519992</v>
      </c>
      <c r="F7" s="49">
        <v>10.496451667346443</v>
      </c>
      <c r="G7" s="50">
        <v>-0.51405047942630233</v>
      </c>
      <c r="H7" s="51">
        <v>104.02448611741001</v>
      </c>
      <c r="I7" s="47">
        <v>121.58557296993</v>
      </c>
      <c r="J7" s="46">
        <v>116.8816857530055</v>
      </c>
      <c r="K7" s="52">
        <v>17.561086852519992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94.703487955320014</v>
      </c>
      <c r="C8" s="56">
        <v>145.85628970104997</v>
      </c>
      <c r="D8" s="54">
        <v>154.01364073291921</v>
      </c>
      <c r="E8" s="54">
        <v>51.15280174572996</v>
      </c>
      <c r="F8" s="54">
        <v>12.591736485085983</v>
      </c>
      <c r="G8" s="57">
        <v>2.5678181139631544</v>
      </c>
      <c r="H8" s="58">
        <v>94.703487955320014</v>
      </c>
      <c r="I8" s="55">
        <v>145.85628948405</v>
      </c>
      <c r="J8" s="54">
        <v>154.01364050378299</v>
      </c>
      <c r="K8" s="57">
        <v>51.152801528729981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102" x14ac:dyDescent="0.2">
      <c r="A9" s="145" t="s">
        <v>81</v>
      </c>
      <c r="B9" s="128">
        <v>23.648332975509998</v>
      </c>
      <c r="C9" s="56">
        <v>46.248358884080005</v>
      </c>
      <c r="D9" s="54">
        <v>195.56709951595485</v>
      </c>
      <c r="E9" s="54">
        <v>22.600025908570007</v>
      </c>
      <c r="F9" s="54">
        <v>3.9926090889162977</v>
      </c>
      <c r="G9" s="57">
        <v>1.4895443710520375</v>
      </c>
      <c r="H9" s="58">
        <v>23.648332975509998</v>
      </c>
      <c r="I9" s="55">
        <v>46.248358884080005</v>
      </c>
      <c r="J9" s="54">
        <v>195.56709951595485</v>
      </c>
      <c r="K9" s="57">
        <v>22.600025908570007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124.14091937425</v>
      </c>
      <c r="C10" s="48">
        <v>147.0682491256</v>
      </c>
      <c r="D10" s="49">
        <v>118.46879326085103</v>
      </c>
      <c r="E10" s="49">
        <v>22.927329751350001</v>
      </c>
      <c r="F10" s="49">
        <v>12.696364634724432</v>
      </c>
      <c r="G10" s="50">
        <v>-0.44336727156718858</v>
      </c>
      <c r="H10" s="67">
        <v>65.574278766169996</v>
      </c>
      <c r="I10" s="66">
        <v>75.987205205599992</v>
      </c>
      <c r="J10" s="65">
        <v>115.87958973450741</v>
      </c>
      <c r="K10" s="68">
        <v>10.412926439429995</v>
      </c>
      <c r="L10" s="69">
        <v>58.56664060808</v>
      </c>
      <c r="M10" s="70">
        <v>71.081043919999999</v>
      </c>
      <c r="N10" s="71">
        <v>121.36780116118437</v>
      </c>
      <c r="O10" s="72">
        <v>12.514403311919999</v>
      </c>
      <c r="P10" s="4"/>
      <c r="Q10" s="4"/>
    </row>
    <row r="11" spans="1:22" s="6" customFormat="1" ht="45" x14ac:dyDescent="0.2">
      <c r="A11" s="147" t="s">
        <v>28</v>
      </c>
      <c r="B11" s="129">
        <v>71.985749990100004</v>
      </c>
      <c r="C11" s="26">
        <v>74.402625550949992</v>
      </c>
      <c r="D11" s="27">
        <v>103.3574361053158</v>
      </c>
      <c r="E11" s="27">
        <v>2.4168755608499879</v>
      </c>
      <c r="F11" s="27">
        <v>6.4231597873241633</v>
      </c>
      <c r="G11" s="28">
        <v>-1.1961929668769384</v>
      </c>
      <c r="H11" s="29">
        <v>61.078162702699998</v>
      </c>
      <c r="I11" s="32">
        <v>61.272997002129998</v>
      </c>
      <c r="J11" s="27">
        <v>100.31899174894694</v>
      </c>
      <c r="K11" s="28">
        <v>0.19483429942999919</v>
      </c>
      <c r="L11" s="73">
        <v>10.9075872874</v>
      </c>
      <c r="M11" s="74">
        <v>13.12962854882</v>
      </c>
      <c r="N11" s="75">
        <v>120.37151941004231</v>
      </c>
      <c r="O11" s="76">
        <v>2.2220412614199994</v>
      </c>
      <c r="P11" s="4"/>
      <c r="Q11" s="4"/>
    </row>
    <row r="12" spans="1:22" s="6" customFormat="1" ht="67.5" x14ac:dyDescent="0.2">
      <c r="A12" s="147" t="s">
        <v>29</v>
      </c>
      <c r="B12" s="129">
        <v>52.15516938415</v>
      </c>
      <c r="C12" s="26">
        <v>72.665623574649999</v>
      </c>
      <c r="D12" s="27">
        <v>139.32583180668021</v>
      </c>
      <c r="E12" s="27">
        <v>20.510454190499999</v>
      </c>
      <c r="F12" s="27">
        <v>6.273204847400268</v>
      </c>
      <c r="G12" s="28">
        <v>0.75282569530974985</v>
      </c>
      <c r="H12" s="29">
        <v>4.4961160634700006</v>
      </c>
      <c r="I12" s="32">
        <v>14.714208203469999</v>
      </c>
      <c r="J12" s="27">
        <v>327.26486584765581</v>
      </c>
      <c r="K12" s="28">
        <v>10.21809214</v>
      </c>
      <c r="L12" s="209">
        <v>47.659053320680002</v>
      </c>
      <c r="M12" s="32">
        <v>57.951415371179998</v>
      </c>
      <c r="N12" s="27">
        <v>121.59581723381396</v>
      </c>
      <c r="O12" s="76">
        <v>10.292362050499996</v>
      </c>
      <c r="P12" s="4"/>
      <c r="Q12" s="4"/>
      <c r="R12" s="8"/>
    </row>
    <row r="13" spans="1:22" s="6" customFormat="1" ht="117" x14ac:dyDescent="0.2">
      <c r="A13" s="211" t="s">
        <v>82</v>
      </c>
      <c r="B13" s="129" t="s">
        <v>1</v>
      </c>
      <c r="C13" s="26">
        <v>1.89330893633</v>
      </c>
      <c r="D13" s="27" t="s">
        <v>1</v>
      </c>
      <c r="E13" s="27" t="s">
        <v>1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 t="s">
        <v>1</v>
      </c>
      <c r="M13" s="187">
        <v>1.89330893633</v>
      </c>
      <c r="N13" s="188" t="s">
        <v>1</v>
      </c>
      <c r="O13" s="77" t="s">
        <v>1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352.08555209799999</v>
      </c>
      <c r="C14" s="78">
        <v>478.71141368315995</v>
      </c>
      <c r="D14" s="65">
        <v>135.9645151102124</v>
      </c>
      <c r="E14" s="65">
        <v>126.62586158515995</v>
      </c>
      <c r="F14" s="65">
        <v>41.327034890686257</v>
      </c>
      <c r="G14" s="68">
        <v>4.0604366894971164</v>
      </c>
      <c r="H14" s="79">
        <v>352.08522129196001</v>
      </c>
      <c r="I14" s="80">
        <v>478.33251476620001</v>
      </c>
      <c r="J14" s="49">
        <v>135.85702717398405</v>
      </c>
      <c r="K14" s="50">
        <v>126.24729347424</v>
      </c>
      <c r="L14" s="207">
        <v>3.3080603999999995E-4</v>
      </c>
      <c r="M14" s="140">
        <v>0.37889891696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108.22473710614</v>
      </c>
      <c r="C15" s="26">
        <v>140.30965670918999</v>
      </c>
      <c r="D15" s="27">
        <v>129.64656737542651</v>
      </c>
      <c r="E15" s="27">
        <v>32.084919603049997</v>
      </c>
      <c r="F15" s="27">
        <v>12.11289706612</v>
      </c>
      <c r="G15" s="28">
        <v>0.6578181254162736</v>
      </c>
      <c r="H15" s="29">
        <v>108.22473710614</v>
      </c>
      <c r="I15" s="32">
        <v>140.30965670918999</v>
      </c>
      <c r="J15" s="27">
        <v>129.64656737542651</v>
      </c>
      <c r="K15" s="28">
        <v>32.084919603049997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236.93840962234</v>
      </c>
      <c r="C16" s="23">
        <v>282.71530118999999</v>
      </c>
      <c r="D16" s="24">
        <v>119.3201649494586</v>
      </c>
      <c r="E16" s="24">
        <v>45.776891567659987</v>
      </c>
      <c r="F16" s="24">
        <v>24.406740224796554</v>
      </c>
      <c r="G16" s="25">
        <v>-0.67207501544593029</v>
      </c>
      <c r="H16" s="30">
        <v>236.93840962234</v>
      </c>
      <c r="I16" s="31">
        <v>282.71530118999999</v>
      </c>
      <c r="J16" s="24">
        <v>119.3201649494586</v>
      </c>
      <c r="K16" s="25">
        <v>45.776891567659987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-128.71367251620001</v>
      </c>
      <c r="C17" s="23">
        <v>-142.40564448081</v>
      </c>
      <c r="D17" s="24">
        <v>110.63754276989238</v>
      </c>
      <c r="E17" s="24">
        <v>13.691971964609991</v>
      </c>
      <c r="F17" s="24">
        <v>-12.293843158676554</v>
      </c>
      <c r="G17" s="25">
        <v>1.3298931408622039</v>
      </c>
      <c r="H17" s="30">
        <v>-128.71367251620001</v>
      </c>
      <c r="I17" s="31">
        <v>-142.40564448081</v>
      </c>
      <c r="J17" s="24">
        <v>110.63754276989238</v>
      </c>
      <c r="K17" s="25">
        <v>13.691971964609991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243.86081499186</v>
      </c>
      <c r="C18" s="26">
        <v>338.40175697396995</v>
      </c>
      <c r="D18" s="27">
        <v>138.76840237135502</v>
      </c>
      <c r="E18" s="27">
        <v>94.540941982109956</v>
      </c>
      <c r="F18" s="27">
        <v>29.214137824566254</v>
      </c>
      <c r="G18" s="28">
        <v>3.4026185640808428</v>
      </c>
      <c r="H18" s="29">
        <v>243.86048418582001</v>
      </c>
      <c r="I18" s="32">
        <v>338.02285805701001</v>
      </c>
      <c r="J18" s="27">
        <v>138.6132153331734</v>
      </c>
      <c r="K18" s="28">
        <v>94.162373871189999</v>
      </c>
      <c r="L18" s="208">
        <v>3.3080603999999995E-4</v>
      </c>
      <c r="M18" s="74">
        <v>0.37889891696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 t="s">
        <v>1</v>
      </c>
      <c r="C19" s="26">
        <v>0.37881415189000001</v>
      </c>
      <c r="D19" s="27" t="s">
        <v>1</v>
      </c>
      <c r="E19" s="27" t="s">
        <v>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 t="s">
        <v>1</v>
      </c>
      <c r="M19" s="74">
        <v>0.37881415189000001</v>
      </c>
      <c r="N19" s="75" t="s">
        <v>1</v>
      </c>
      <c r="O19" s="76" t="s">
        <v>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27.12447966613</v>
      </c>
      <c r="C20" s="56">
        <v>33.115964143479999</v>
      </c>
      <c r="D20" s="54">
        <v>122.08884576256587</v>
      </c>
      <c r="E20" s="54">
        <v>5.9914844773499993</v>
      </c>
      <c r="F20" s="54">
        <v>2.8588927827447304</v>
      </c>
      <c r="G20" s="241">
        <v>-1.2105697910431257E-2</v>
      </c>
      <c r="H20" s="58">
        <v>19.342018559689997</v>
      </c>
      <c r="I20" s="55">
        <v>23.713770262099999</v>
      </c>
      <c r="J20" s="54">
        <v>122.60235501749032</v>
      </c>
      <c r="K20" s="57">
        <v>4.3717517024100019</v>
      </c>
      <c r="L20" s="61">
        <v>7.7824611064399996</v>
      </c>
      <c r="M20" s="62">
        <v>9.4021938813799988</v>
      </c>
      <c r="N20" s="63">
        <v>120.81260352974546</v>
      </c>
      <c r="O20" s="64">
        <v>1.6197327749399992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199.58543959731</v>
      </c>
      <c r="C21" s="222">
        <v>162.97979674460998</v>
      </c>
      <c r="D21" s="223">
        <v>81.659161646983506</v>
      </c>
      <c r="E21" s="223">
        <v>-36.605642852700015</v>
      </c>
      <c r="F21" s="223">
        <v>14.070004503797756</v>
      </c>
      <c r="G21" s="224">
        <v>-7.0551747032444805</v>
      </c>
      <c r="H21" s="221">
        <v>130.38845754782</v>
      </c>
      <c r="I21" s="225">
        <v>73.868202259570012</v>
      </c>
      <c r="J21" s="223">
        <v>56.652409000604088</v>
      </c>
      <c r="K21" s="224">
        <v>-56.520255288249984</v>
      </c>
      <c r="L21" s="226">
        <v>69.196982049490003</v>
      </c>
      <c r="M21" s="227">
        <v>89.111594485039987</v>
      </c>
      <c r="N21" s="228">
        <v>128.77959680569154</v>
      </c>
      <c r="O21" s="229">
        <v>19.914612435549984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70.501294860600012</v>
      </c>
      <c r="C22" s="213">
        <v>28.473546303909998</v>
      </c>
      <c r="D22" s="214">
        <v>40.387267156170452</v>
      </c>
      <c r="E22" s="214">
        <v>-42.027748556690014</v>
      </c>
      <c r="F22" s="214">
        <v>2.4581140284699545</v>
      </c>
      <c r="G22" s="215">
        <v>-5.0041161385385537</v>
      </c>
      <c r="H22" s="212">
        <v>66.650408439459994</v>
      </c>
      <c r="I22" s="216">
        <v>28.473544033909999</v>
      </c>
      <c r="J22" s="214">
        <v>42.720734501984538</v>
      </c>
      <c r="K22" s="215">
        <v>-38.176864405549992</v>
      </c>
      <c r="L22" s="217">
        <v>3.8508864211399998</v>
      </c>
      <c r="M22" s="239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42.72248293298</v>
      </c>
      <c r="C23" s="39">
        <v>24.43399661055</v>
      </c>
      <c r="D23" s="83">
        <v>57.192360867415694</v>
      </c>
      <c r="E23" s="83">
        <v>-18.28848632243</v>
      </c>
      <c r="F23" s="83">
        <v>2.109380728305438</v>
      </c>
      <c r="G23" s="84">
        <v>2.109380728305438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60.107161613370003</v>
      </c>
      <c r="C24" s="231">
        <v>80.847842158449993</v>
      </c>
      <c r="D24" s="232">
        <v>134.50617195749686</v>
      </c>
      <c r="E24" s="232">
        <v>20.740680545079989</v>
      </c>
      <c r="F24" s="232">
        <v>6.9795737018511259</v>
      </c>
      <c r="G24" s="233">
        <v>0.61751360733205996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60.107161613370003</v>
      </c>
      <c r="M24" s="107">
        <v>80.847842158449993</v>
      </c>
      <c r="N24" s="108">
        <v>134.50617195749686</v>
      </c>
      <c r="O24" s="102">
        <v>20.740680545079989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1060.71930702135</v>
      </c>
      <c r="C25" s="167">
        <v>1221.2185385391101</v>
      </c>
      <c r="D25" s="166">
        <v>115.13116905248614</v>
      </c>
      <c r="E25" s="166">
        <v>160.49923151776011</v>
      </c>
      <c r="F25" s="166">
        <v>100</v>
      </c>
      <c r="G25" s="178" t="s">
        <v>1</v>
      </c>
      <c r="H25" s="179">
        <v>940.96516509886999</v>
      </c>
      <c r="I25" s="167">
        <v>1049.35437651449</v>
      </c>
      <c r="J25" s="166">
        <v>111.5189398540839</v>
      </c>
      <c r="K25" s="178">
        <v>108.38921141562003</v>
      </c>
      <c r="L25" s="166">
        <v>119.75414192248</v>
      </c>
      <c r="M25" s="167">
        <v>171.86416202461999</v>
      </c>
      <c r="N25" s="166">
        <v>143.51416933526372</v>
      </c>
      <c r="O25" s="178">
        <v>52.110020102139984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37.037743760910018</v>
      </c>
      <c r="C26" s="94">
        <v>42.849329477460003</v>
      </c>
      <c r="D26" s="95">
        <v>115.69098202651207</v>
      </c>
      <c r="E26" s="95">
        <v>5.8115857165499847</v>
      </c>
      <c r="F26" s="95">
        <v>3.5087355886947771</v>
      </c>
      <c r="G26" s="201">
        <v>1.6978295719952019E-2</v>
      </c>
      <c r="H26" s="97">
        <v>34.412783028429999</v>
      </c>
      <c r="I26" s="94">
        <v>40.401161308979994</v>
      </c>
      <c r="J26" s="95">
        <v>117.40160996453766</v>
      </c>
      <c r="K26" s="96">
        <v>5.9883782805499948</v>
      </c>
      <c r="L26" s="97">
        <v>2.6249607324799999</v>
      </c>
      <c r="M26" s="94">
        <v>2.4481681684800001</v>
      </c>
      <c r="N26" s="95">
        <v>93.2649444308841</v>
      </c>
      <c r="O26" s="64">
        <v>-0.17679256399999987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117.32053623013999</v>
      </c>
      <c r="C27" s="94">
        <v>143.44119009091</v>
      </c>
      <c r="D27" s="95">
        <v>122.26434919248139</v>
      </c>
      <c r="E27" s="95">
        <v>26.120653860770005</v>
      </c>
      <c r="F27" s="95">
        <v>11.745742925136263</v>
      </c>
      <c r="G27" s="96">
        <v>0.68527335005209977</v>
      </c>
      <c r="H27" s="97">
        <v>117.32053623013999</v>
      </c>
      <c r="I27" s="94">
        <v>143.44119009091</v>
      </c>
      <c r="J27" s="95">
        <v>122.26434919248139</v>
      </c>
      <c r="K27" s="96">
        <v>26.120653860770005</v>
      </c>
      <c r="L27" s="199" t="s">
        <v>1</v>
      </c>
      <c r="M27" s="94" t="s">
        <v>1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98.097220283850007</v>
      </c>
      <c r="C28" s="94">
        <v>104.57353972714</v>
      </c>
      <c r="D28" s="95">
        <v>106.60193981496151</v>
      </c>
      <c r="E28" s="95">
        <v>6.4763194432899951</v>
      </c>
      <c r="F28" s="95">
        <v>8.5630488259895507</v>
      </c>
      <c r="G28" s="96">
        <v>-0.68513018183117858</v>
      </c>
      <c r="H28" s="97">
        <v>93.649680252859994</v>
      </c>
      <c r="I28" s="94">
        <v>99.072405775920004</v>
      </c>
      <c r="J28" s="95">
        <v>105.79043677289481</v>
      </c>
      <c r="K28" s="96">
        <v>5.4227255230600093</v>
      </c>
      <c r="L28" s="97">
        <v>4.4475400309899999</v>
      </c>
      <c r="M28" s="94">
        <v>5.5011339512199999</v>
      </c>
      <c r="N28" s="95">
        <v>123.68936339838801</v>
      </c>
      <c r="O28" s="64">
        <v>1.05359392023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132.18942789888001</v>
      </c>
      <c r="C29" s="94">
        <v>144.08668678518001</v>
      </c>
      <c r="D29" s="95">
        <v>109.00015914691828</v>
      </c>
      <c r="E29" s="95">
        <v>11.897258886299994</v>
      </c>
      <c r="F29" s="95">
        <v>11.79859969678683</v>
      </c>
      <c r="G29" s="96">
        <v>-0.6636442751916416</v>
      </c>
      <c r="H29" s="97">
        <v>118.23522252825001</v>
      </c>
      <c r="I29" s="94">
        <v>126.67519618367999</v>
      </c>
      <c r="J29" s="95">
        <v>107.13829049834402</v>
      </c>
      <c r="K29" s="96">
        <v>8.4399736554299807</v>
      </c>
      <c r="L29" s="97">
        <v>13.95420537063</v>
      </c>
      <c r="M29" s="94">
        <v>17.411490601499999</v>
      </c>
      <c r="N29" s="95">
        <v>124.7759377122734</v>
      </c>
      <c r="O29" s="64">
        <v>3.4572852308699993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101.43508748228999</v>
      </c>
      <c r="C30" s="94">
        <v>125.94033567136999</v>
      </c>
      <c r="D30" s="95">
        <v>124.15855183578215</v>
      </c>
      <c r="E30" s="95">
        <v>24.505248189080007</v>
      </c>
      <c r="F30" s="95">
        <v>10.312678009459868</v>
      </c>
      <c r="G30" s="96">
        <v>0.7498194086171921</v>
      </c>
      <c r="H30" s="97">
        <v>42.620523496800004</v>
      </c>
      <c r="I30" s="94">
        <v>36.688367711540003</v>
      </c>
      <c r="J30" s="95">
        <v>86.081457245110101</v>
      </c>
      <c r="K30" s="96">
        <v>-5.9321557852600009</v>
      </c>
      <c r="L30" s="97">
        <v>58.814563985489997</v>
      </c>
      <c r="M30" s="94">
        <v>89.251967959829997</v>
      </c>
      <c r="N30" s="95">
        <v>151.7514743148468</v>
      </c>
      <c r="O30" s="64">
        <v>30.43740397434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4.1123940007500002</v>
      </c>
      <c r="C31" s="94">
        <v>5.2339339957100002</v>
      </c>
      <c r="D31" s="95">
        <v>127.272192177001</v>
      </c>
      <c r="E31" s="95">
        <v>1.12153999496</v>
      </c>
      <c r="F31" s="95">
        <v>0.4285829137486829</v>
      </c>
      <c r="G31" s="201">
        <v>4.0884304556946305E-2</v>
      </c>
      <c r="H31" s="97">
        <v>3.7398571733899999</v>
      </c>
      <c r="I31" s="94">
        <v>4.5284173221099993</v>
      </c>
      <c r="J31" s="95">
        <v>121.08530118023752</v>
      </c>
      <c r="K31" s="201">
        <v>0.78856014871999935</v>
      </c>
      <c r="L31" s="195">
        <v>0.37253682735999999</v>
      </c>
      <c r="M31" s="94">
        <v>0.70551667360000003</v>
      </c>
      <c r="N31" s="95">
        <v>189.38172598926062</v>
      </c>
      <c r="O31" s="64">
        <v>0.33297984624000004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5.1469268240000005E-2</v>
      </c>
      <c r="C32" s="197">
        <v>7.3565867150000006E-2</v>
      </c>
      <c r="D32" s="95" t="s">
        <v>1</v>
      </c>
      <c r="E32" s="202">
        <v>2.2096598910000001E-2</v>
      </c>
      <c r="F32" s="203">
        <v>6.0239723545307145E-3</v>
      </c>
      <c r="G32" s="238">
        <v>1.1716737398733655E-3</v>
      </c>
      <c r="H32" s="199" t="s">
        <v>1</v>
      </c>
      <c r="I32" s="200">
        <v>4.2421669479999993E-2</v>
      </c>
      <c r="J32" s="95" t="s">
        <v>1</v>
      </c>
      <c r="K32" s="96" t="s">
        <v>1</v>
      </c>
      <c r="L32" s="195">
        <v>5.1469268240000005E-2</v>
      </c>
      <c r="M32" s="197">
        <v>3.1144197670000002E-2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89.05353513339</v>
      </c>
      <c r="C33" s="94">
        <v>139.33464582817999</v>
      </c>
      <c r="D33" s="95">
        <v>156.46166726506229</v>
      </c>
      <c r="E33" s="95">
        <v>50.281110694789987</v>
      </c>
      <c r="F33" s="95">
        <v>11.409476799693843</v>
      </c>
      <c r="G33" s="96">
        <v>3.0138970696081397</v>
      </c>
      <c r="H33" s="97">
        <v>86.709095106550009</v>
      </c>
      <c r="I33" s="94">
        <v>130.47551460138001</v>
      </c>
      <c r="J33" s="95">
        <v>150.4750043130411</v>
      </c>
      <c r="K33" s="96">
        <v>43.766419494830004</v>
      </c>
      <c r="L33" s="97">
        <v>2.3444400268400001</v>
      </c>
      <c r="M33" s="94">
        <v>8.8591312267999989</v>
      </c>
      <c r="N33" s="95">
        <v>377.87834729732685</v>
      </c>
      <c r="O33" s="64">
        <v>6.5146911999599988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7.4156247222700005</v>
      </c>
      <c r="C34" s="94">
        <v>12.41193666491</v>
      </c>
      <c r="D34" s="95">
        <v>167.37546909076295</v>
      </c>
      <c r="E34" s="95">
        <v>4.9963119426399993</v>
      </c>
      <c r="F34" s="95">
        <v>1.0163567185737168</v>
      </c>
      <c r="G34" s="96">
        <v>0.31724389266559561</v>
      </c>
      <c r="H34" s="97">
        <v>7.31270452444</v>
      </c>
      <c r="I34" s="94">
        <v>12.102354044809999</v>
      </c>
      <c r="J34" s="95">
        <v>165.4976487066088</v>
      </c>
      <c r="K34" s="96">
        <v>4.7896495203699994</v>
      </c>
      <c r="L34" s="195">
        <v>0.10292019783</v>
      </c>
      <c r="M34" s="94">
        <v>0.30958262010000004</v>
      </c>
      <c r="N34" s="95">
        <v>300.79870290509723</v>
      </c>
      <c r="O34" s="64">
        <v>0.20666242227000003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45.084023261680002</v>
      </c>
      <c r="C35" s="94">
        <v>54.47666479782</v>
      </c>
      <c r="D35" s="95">
        <v>120.8336365226824</v>
      </c>
      <c r="E35" s="95">
        <v>9.3926415361399975</v>
      </c>
      <c r="F35" s="95">
        <v>4.4608448921016244</v>
      </c>
      <c r="G35" s="96">
        <v>0.2105193853205396</v>
      </c>
      <c r="H35" s="97">
        <v>30.105764155749998</v>
      </c>
      <c r="I35" s="94">
        <v>35.816197704160004</v>
      </c>
      <c r="J35" s="95">
        <v>118.96790766999798</v>
      </c>
      <c r="K35" s="96">
        <v>5.7104335484100055</v>
      </c>
      <c r="L35" s="97">
        <v>14.97825910593</v>
      </c>
      <c r="M35" s="94">
        <v>18.660467093659999</v>
      </c>
      <c r="N35" s="95">
        <v>124.58368467048476</v>
      </c>
      <c r="O35" s="64">
        <v>3.6822079877299991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283.53546826171004</v>
      </c>
      <c r="C36" s="94">
        <v>292.27251910356</v>
      </c>
      <c r="D36" s="95">
        <v>103.08146663111137</v>
      </c>
      <c r="E36" s="95">
        <v>8.7370508418499639</v>
      </c>
      <c r="F36" s="95">
        <v>23.932859670898278</v>
      </c>
      <c r="G36" s="96">
        <v>-2.7976303263016185</v>
      </c>
      <c r="H36" s="97">
        <v>283.08712239184001</v>
      </c>
      <c r="I36" s="94">
        <v>288.95168406880998</v>
      </c>
      <c r="J36" s="95">
        <v>102.07164551584668</v>
      </c>
      <c r="K36" s="96">
        <v>5.86456167696997</v>
      </c>
      <c r="L36" s="195">
        <v>0.44834586987000002</v>
      </c>
      <c r="M36" s="94">
        <v>3.32083503475</v>
      </c>
      <c r="N36" s="95" t="s">
        <v>1</v>
      </c>
      <c r="O36" s="64">
        <v>2.8724891648800002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145.38677671724</v>
      </c>
      <c r="C37" s="98">
        <v>156.52419052971999</v>
      </c>
      <c r="D37" s="99">
        <v>107.66054111932128</v>
      </c>
      <c r="E37" s="99">
        <v>11.137413812479991</v>
      </c>
      <c r="F37" s="99">
        <v>12.817049986562026</v>
      </c>
      <c r="G37" s="100">
        <v>-0.88938259695591348</v>
      </c>
      <c r="H37" s="101">
        <v>123.77187621042</v>
      </c>
      <c r="I37" s="98">
        <v>131.15946603271001</v>
      </c>
      <c r="J37" s="99">
        <v>105.96871441920348</v>
      </c>
      <c r="K37" s="100">
        <v>7.3875898222900105</v>
      </c>
      <c r="L37" s="101">
        <v>21.61490050682</v>
      </c>
      <c r="M37" s="98">
        <v>25.364724497009998</v>
      </c>
      <c r="N37" s="99">
        <v>117.34832870966416</v>
      </c>
      <c r="O37" s="102">
        <v>3.7498239901899986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4.0297174271500005</v>
      </c>
      <c r="C38" s="169">
        <v>3.1104813835999998</v>
      </c>
      <c r="D38" s="168" t="s">
        <v>1</v>
      </c>
      <c r="E38" s="168">
        <v>-0.91923604355000066</v>
      </c>
      <c r="F38" s="168" t="s">
        <v>1</v>
      </c>
      <c r="G38" s="181" t="s">
        <v>1</v>
      </c>
      <c r="H38" s="182">
        <v>-3.9107068912300003</v>
      </c>
      <c r="I38" s="183">
        <v>-6.3791330303500011</v>
      </c>
      <c r="J38" s="184" t="s">
        <v>1</v>
      </c>
      <c r="K38" s="185">
        <v>-2.4684261391200009</v>
      </c>
      <c r="L38" s="168">
        <v>7.940424318379999</v>
      </c>
      <c r="M38" s="169">
        <v>9.4896144139500009</v>
      </c>
      <c r="N38" s="168" t="s">
        <v>1</v>
      </c>
      <c r="O38" s="181">
        <v>1.549190095570002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11.895409733540001</v>
      </c>
      <c r="C39" s="94">
        <v>11.70668146133</v>
      </c>
      <c r="D39" s="95" t="s">
        <v>1</v>
      </c>
      <c r="E39" s="95">
        <v>-0.18872827221000144</v>
      </c>
      <c r="F39" s="95" t="s">
        <v>1</v>
      </c>
      <c r="G39" s="96" t="s">
        <v>1</v>
      </c>
      <c r="H39" s="97">
        <v>3.6338038555600001</v>
      </c>
      <c r="I39" s="94">
        <v>1.89850741974</v>
      </c>
      <c r="J39" s="95" t="s">
        <v>1</v>
      </c>
      <c r="K39" s="96">
        <v>-1.73529643582</v>
      </c>
      <c r="L39" s="103">
        <v>8.2616058779799992</v>
      </c>
      <c r="M39" s="104">
        <v>9.8081740415900001</v>
      </c>
      <c r="N39" s="105" t="s">
        <v>1</v>
      </c>
      <c r="O39" s="64">
        <v>1.5465681636100008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-7.8656923063900006</v>
      </c>
      <c r="C40" s="98">
        <v>-8.5962000777299998</v>
      </c>
      <c r="D40" s="99" t="s">
        <v>1</v>
      </c>
      <c r="E40" s="99">
        <v>0.73050777133999922</v>
      </c>
      <c r="F40" s="99" t="s">
        <v>1</v>
      </c>
      <c r="G40" s="100" t="s">
        <v>1</v>
      </c>
      <c r="H40" s="101">
        <v>-7.5445107467900003</v>
      </c>
      <c r="I40" s="98">
        <v>-8.2776404500900007</v>
      </c>
      <c r="J40" s="99" t="s">
        <v>1</v>
      </c>
      <c r="K40" s="100">
        <v>0.73312970330000038</v>
      </c>
      <c r="L40" s="106">
        <v>-0.3211815596</v>
      </c>
      <c r="M40" s="107">
        <v>-0.31855962764000001</v>
      </c>
      <c r="N40" s="108" t="s">
        <v>1</v>
      </c>
      <c r="O40" s="240">
        <v>2.6219319599999902E-3</v>
      </c>
      <c r="P40" s="11"/>
      <c r="Q40" s="4"/>
      <c r="R40" s="4"/>
    </row>
    <row r="41" spans="1:19" ht="30" x14ac:dyDescent="0.2">
      <c r="A41" s="170" t="s">
        <v>35</v>
      </c>
      <c r="B41" s="168">
        <v>119.97389311718</v>
      </c>
      <c r="C41" s="169">
        <v>65.979733676080002</v>
      </c>
      <c r="D41" s="168" t="s">
        <v>1</v>
      </c>
      <c r="E41" s="168">
        <v>-53.994159441099995</v>
      </c>
      <c r="F41" s="168" t="s">
        <v>1</v>
      </c>
      <c r="G41" s="181" t="s">
        <v>1</v>
      </c>
      <c r="H41" s="182">
        <v>131.12963469133999</v>
      </c>
      <c r="I41" s="183">
        <v>58.69421218043</v>
      </c>
      <c r="J41" s="184" t="s">
        <v>1</v>
      </c>
      <c r="K41" s="185">
        <v>-72.435422510909987</v>
      </c>
      <c r="L41" s="168">
        <v>-11.15574157416</v>
      </c>
      <c r="M41" s="169">
        <v>7.2855214956499994</v>
      </c>
      <c r="N41" s="168" t="s">
        <v>1</v>
      </c>
      <c r="O41" s="181">
        <v>18.441263069809999</v>
      </c>
      <c r="P41" s="4"/>
      <c r="Q41" s="4"/>
      <c r="R41" s="4"/>
    </row>
    <row r="42" spans="1:19" ht="25.5" x14ac:dyDescent="0.35">
      <c r="A42" s="155" t="s">
        <v>17</v>
      </c>
      <c r="B42" s="110">
        <v>466.26293923022996</v>
      </c>
      <c r="C42" s="109">
        <v>493.23021624520004</v>
      </c>
      <c r="D42" s="110" t="s">
        <v>1</v>
      </c>
      <c r="E42" s="110">
        <v>26.96727701497008</v>
      </c>
      <c r="F42" s="110" t="s">
        <v>1</v>
      </c>
      <c r="G42" s="111" t="s">
        <v>1</v>
      </c>
      <c r="H42" s="112">
        <v>455.47907958619999</v>
      </c>
      <c r="I42" s="109">
        <v>478.76052907607999</v>
      </c>
      <c r="J42" s="110" t="s">
        <v>1</v>
      </c>
      <c r="K42" s="111">
        <v>23.281449489880004</v>
      </c>
      <c r="L42" s="112">
        <v>10.783859644030001</v>
      </c>
      <c r="M42" s="109">
        <v>14.46968716912</v>
      </c>
      <c r="N42" s="110" t="s">
        <v>1</v>
      </c>
      <c r="O42" s="111">
        <v>3.6858275250899997</v>
      </c>
      <c r="P42" s="113"/>
      <c r="Q42" s="4"/>
      <c r="R42" s="4"/>
    </row>
    <row r="43" spans="1:19" ht="22.5" x14ac:dyDescent="0.2">
      <c r="A43" s="156" t="s">
        <v>38</v>
      </c>
      <c r="B43" s="115">
        <v>275.58719174137002</v>
      </c>
      <c r="C43" s="114">
        <v>335.07584467264002</v>
      </c>
      <c r="D43" s="115" t="s">
        <v>1</v>
      </c>
      <c r="E43" s="115">
        <v>59.488652931269996</v>
      </c>
      <c r="F43" s="115" t="s">
        <v>1</v>
      </c>
      <c r="G43" s="116" t="s">
        <v>1</v>
      </c>
      <c r="H43" s="117">
        <v>275.58719174137002</v>
      </c>
      <c r="I43" s="114">
        <v>335.07584467264002</v>
      </c>
      <c r="J43" s="115" t="s">
        <v>1</v>
      </c>
      <c r="K43" s="116">
        <v>59.488652931269996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190.67574748886</v>
      </c>
      <c r="C44" s="118">
        <v>158.15437157256</v>
      </c>
      <c r="D44" s="119" t="s">
        <v>1</v>
      </c>
      <c r="E44" s="119">
        <v>-32.521375916300002</v>
      </c>
      <c r="F44" s="119" t="s">
        <v>1</v>
      </c>
      <c r="G44" s="120" t="s">
        <v>1</v>
      </c>
      <c r="H44" s="121">
        <v>179.89188784482999</v>
      </c>
      <c r="I44" s="118">
        <v>143.68468440344</v>
      </c>
      <c r="J44" s="119" t="s">
        <v>1</v>
      </c>
      <c r="K44" s="120">
        <v>-36.207203441389993</v>
      </c>
      <c r="L44" s="121">
        <v>10.783859644030001</v>
      </c>
      <c r="M44" s="118">
        <v>14.46968716912</v>
      </c>
      <c r="N44" s="119" t="s">
        <v>1</v>
      </c>
      <c r="O44" s="120">
        <v>3.6858275250899997</v>
      </c>
      <c r="P44" s="14"/>
    </row>
    <row r="45" spans="1:19" ht="25.5" x14ac:dyDescent="0.2">
      <c r="A45" s="155" t="s">
        <v>18</v>
      </c>
      <c r="B45" s="110">
        <v>-357.40048337001002</v>
      </c>
      <c r="C45" s="109">
        <v>-412.26560890943</v>
      </c>
      <c r="D45" s="110" t="s">
        <v>1</v>
      </c>
      <c r="E45" s="110">
        <v>-54.865125539419978</v>
      </c>
      <c r="F45" s="110" t="s">
        <v>1</v>
      </c>
      <c r="G45" s="111" t="s">
        <v>1</v>
      </c>
      <c r="H45" s="112">
        <v>-357.40048337001002</v>
      </c>
      <c r="I45" s="109">
        <v>-412.26560890943</v>
      </c>
      <c r="J45" s="110" t="s">
        <v>1</v>
      </c>
      <c r="K45" s="111">
        <v>-54.865125539419978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-219.46680644785999</v>
      </c>
      <c r="C46" s="114">
        <v>-316.51283563658001</v>
      </c>
      <c r="D46" s="115" t="s">
        <v>1</v>
      </c>
      <c r="E46" s="115">
        <v>-97.046029188720013</v>
      </c>
      <c r="F46" s="115" t="s">
        <v>1</v>
      </c>
      <c r="G46" s="116" t="s">
        <v>1</v>
      </c>
      <c r="H46" s="117">
        <v>-219.46680644785999</v>
      </c>
      <c r="I46" s="114">
        <v>-316.51283563658001</v>
      </c>
      <c r="J46" s="115" t="s">
        <v>1</v>
      </c>
      <c r="K46" s="116">
        <v>-97.046029188720013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-137.93367692215</v>
      </c>
      <c r="C47" s="122">
        <v>-95.752773272850007</v>
      </c>
      <c r="D47" s="123" t="s">
        <v>1</v>
      </c>
      <c r="E47" s="123">
        <v>42.180903649299992</v>
      </c>
      <c r="F47" s="123" t="s">
        <v>1</v>
      </c>
      <c r="G47" s="124" t="s">
        <v>1</v>
      </c>
      <c r="H47" s="125">
        <v>-137.93367692215</v>
      </c>
      <c r="I47" s="122">
        <v>-95.752773272850007</v>
      </c>
      <c r="J47" s="123" t="s">
        <v>1</v>
      </c>
      <c r="K47" s="124">
        <v>42.180903649299992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ht="175.5" customHeight="1" x14ac:dyDescent="0.2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8:Q48"/>
    <mergeCell ref="A49:O49"/>
    <mergeCell ref="I3:I4"/>
    <mergeCell ref="J3:K3"/>
    <mergeCell ref="L3:L4"/>
    <mergeCell ref="M3:M4"/>
    <mergeCell ref="N3:O3"/>
    <mergeCell ref="A48:O48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1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zoomScale="90" zoomScaleNormal="90" zoomScaleSheetLayoutView="90" workbookViewId="0">
      <pane ySplit="4" topLeftCell="A32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7.7109375" style="1" customWidth="1"/>
    <col min="3" max="3" width="19.42578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8.42578125" style="2" customWidth="1"/>
    <col min="10" max="10" width="15.85546875" style="2" customWidth="1"/>
    <col min="11" max="11" width="15.140625" style="2" customWidth="1"/>
    <col min="12" max="12" width="14.140625" style="1" customWidth="1"/>
    <col min="13" max="13" width="16.710937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93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1076.02695360242</v>
      </c>
      <c r="C5" s="272">
        <v>1296.8529207865702</v>
      </c>
      <c r="D5" s="171">
        <f>C5/B5*100</f>
        <v>120.5223453227495</v>
      </c>
      <c r="E5" s="171">
        <f>C5-B5</f>
        <v>220.82596718415016</v>
      </c>
      <c r="F5" s="171">
        <v>100</v>
      </c>
      <c r="G5" s="173" t="s">
        <v>1</v>
      </c>
      <c r="H5" s="174">
        <v>877.60264949495991</v>
      </c>
      <c r="I5" s="175">
        <v>1084.1460013605501</v>
      </c>
      <c r="J5" s="176">
        <v>123.53495080996521</v>
      </c>
      <c r="K5" s="177">
        <v>206.54335186559024</v>
      </c>
      <c r="L5" s="171">
        <v>198.42430410745999</v>
      </c>
      <c r="M5" s="172">
        <v>212.70691942601999</v>
      </c>
      <c r="N5" s="171">
        <v>107.19801708908857</v>
      </c>
      <c r="O5" s="173">
        <v>14.282615318560005</v>
      </c>
      <c r="P5" s="4"/>
      <c r="Q5" s="4"/>
      <c r="S5" s="4"/>
      <c r="T5" s="4"/>
      <c r="V5" s="4"/>
    </row>
    <row r="6" spans="1:22" s="22" customFormat="1" ht="27" x14ac:dyDescent="0.2">
      <c r="A6" s="235" t="s">
        <v>30</v>
      </c>
      <c r="B6" s="40">
        <v>851.11564102431998</v>
      </c>
      <c r="C6" s="39">
        <v>1107.0908873057299</v>
      </c>
      <c r="D6" s="40">
        <f t="shared" ref="D6:D22" si="0">C6/B6*100</f>
        <v>130.07526051023373</v>
      </c>
      <c r="E6" s="40">
        <f t="shared" ref="E6:E22" si="1">C6-B6</f>
        <v>255.97524628140991</v>
      </c>
      <c r="F6" s="236">
        <v>85.367497698525028</v>
      </c>
      <c r="G6" s="237">
        <v>6.2695124505832069</v>
      </c>
      <c r="H6" s="221">
        <v>733.42179454092002</v>
      </c>
      <c r="I6" s="222">
        <v>994.55276594212</v>
      </c>
      <c r="J6" s="236">
        <v>135.60447389822292</v>
      </c>
      <c r="K6" s="237">
        <v>261.13097140119999</v>
      </c>
      <c r="L6" s="221">
        <v>117.69384648339999</v>
      </c>
      <c r="M6" s="222">
        <v>112.53812136361</v>
      </c>
      <c r="N6" s="236">
        <v>95.61937580099638</v>
      </c>
      <c r="O6" s="237">
        <v>-5.1557251197899916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117.28126885317</v>
      </c>
      <c r="C7" s="48">
        <v>137.55522032652999</v>
      </c>
      <c r="D7" s="49">
        <f t="shared" si="0"/>
        <v>117.28660652430518</v>
      </c>
      <c r="E7" s="49">
        <f t="shared" si="1"/>
        <v>20.273951473359986</v>
      </c>
      <c r="F7" s="49">
        <v>10.606848172350931</v>
      </c>
      <c r="G7" s="50">
        <v>-0.29262497379333574</v>
      </c>
      <c r="H7" s="51">
        <v>117.28126885317</v>
      </c>
      <c r="I7" s="47">
        <v>137.55522032652999</v>
      </c>
      <c r="J7" s="46">
        <v>117.28660652430518</v>
      </c>
      <c r="K7" s="52">
        <v>20.273951473359986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108.69504054163001</v>
      </c>
      <c r="C8" s="56">
        <v>147.75174741710998</v>
      </c>
      <c r="D8" s="54">
        <f t="shared" si="0"/>
        <v>135.93237251751273</v>
      </c>
      <c r="E8" s="54">
        <f t="shared" si="1"/>
        <v>39.056706875479975</v>
      </c>
      <c r="F8" s="54">
        <v>11.393099791724667</v>
      </c>
      <c r="G8" s="57">
        <v>1.2915832657927702</v>
      </c>
      <c r="H8" s="58">
        <v>95.831540977220001</v>
      </c>
      <c r="I8" s="55">
        <v>147.75174741710998</v>
      </c>
      <c r="J8" s="54">
        <v>154.17862001429347</v>
      </c>
      <c r="K8" s="57">
        <v>51.920206439889981</v>
      </c>
      <c r="L8" s="59">
        <v>12.863499564410001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47.122102353879995</v>
      </c>
      <c r="C9" s="56">
        <v>75.569225210669998</v>
      </c>
      <c r="D9" s="54">
        <f t="shared" si="0"/>
        <v>160.36895943894086</v>
      </c>
      <c r="E9" s="54">
        <f t="shared" si="1"/>
        <v>28.447122856790003</v>
      </c>
      <c r="F9" s="54">
        <v>5.8271238009654622</v>
      </c>
      <c r="G9" s="57">
        <v>1.4478559586386162</v>
      </c>
      <c r="H9" s="58">
        <v>26.24785536149</v>
      </c>
      <c r="I9" s="55">
        <v>53.537666832970004</v>
      </c>
      <c r="J9" s="54">
        <v>203.96968093446114</v>
      </c>
      <c r="K9" s="57">
        <v>27.289811471480004</v>
      </c>
      <c r="L9" s="61">
        <v>20.874246992389999</v>
      </c>
      <c r="M9" s="62">
        <v>22.031558377700001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f>+B11+B12</f>
        <v>138.29610253036</v>
      </c>
      <c r="C10" s="48">
        <f>+C11+C12</f>
        <v>162.45121484728</v>
      </c>
      <c r="D10" s="49">
        <f t="shared" si="0"/>
        <v>117.46622780755318</v>
      </c>
      <c r="E10" s="49">
        <f t="shared" si="1"/>
        <v>24.155112316919997</v>
      </c>
      <c r="F10" s="49">
        <v>12.526571999294239</v>
      </c>
      <c r="G10" s="50">
        <v>-0.32590368148307292</v>
      </c>
      <c r="H10" s="67">
        <v>73.225464634030004</v>
      </c>
      <c r="I10" s="66">
        <v>84.092508537380013</v>
      </c>
      <c r="J10" s="65">
        <v>114.84052570736407</v>
      </c>
      <c r="K10" s="68">
        <v>10.867043903350009</v>
      </c>
      <c r="L10" s="69">
        <v>65.070637896329998</v>
      </c>
      <c r="M10" s="70">
        <v>78.358706309900001</v>
      </c>
      <c r="N10" s="71">
        <v>120.42098993211108</v>
      </c>
      <c r="O10" s="72">
        <v>13.288068413570002</v>
      </c>
      <c r="P10" s="4"/>
      <c r="Q10" s="4"/>
    </row>
    <row r="11" spans="1:22" s="6" customFormat="1" ht="45" x14ac:dyDescent="0.2">
      <c r="A11" s="147" t="s">
        <v>28</v>
      </c>
      <c r="B11" s="129">
        <v>80.449252207390003</v>
      </c>
      <c r="C11" s="26">
        <v>82.858368794339995</v>
      </c>
      <c r="D11" s="27">
        <f t="shared" si="0"/>
        <v>102.99457921714365</v>
      </c>
      <c r="E11" s="27">
        <f t="shared" si="1"/>
        <v>2.4091165869499918</v>
      </c>
      <c r="F11" s="27">
        <v>6.3891878150750161</v>
      </c>
      <c r="G11" s="28">
        <v>-1.0873212015490328</v>
      </c>
      <c r="H11" s="29">
        <v>68.359576279180004</v>
      </c>
      <c r="I11" s="32">
        <v>68.703327432480009</v>
      </c>
      <c r="J11" s="27">
        <v>100.50285734934361</v>
      </c>
      <c r="K11" s="28">
        <v>0.34375115330000483</v>
      </c>
      <c r="L11" s="73">
        <v>12.089675928209999</v>
      </c>
      <c r="M11" s="74">
        <v>14.15504136186</v>
      </c>
      <c r="N11" s="75">
        <v>117.08371213516722</v>
      </c>
      <c r="O11" s="76">
        <v>2.0653654336500011</v>
      </c>
      <c r="P11" s="4"/>
      <c r="Q11" s="4"/>
    </row>
    <row r="12" spans="1:22" s="6" customFormat="1" ht="67.5" x14ac:dyDescent="0.2">
      <c r="A12" s="147" t="s">
        <v>29</v>
      </c>
      <c r="B12" s="129">
        <v>57.846850322969999</v>
      </c>
      <c r="C12" s="26">
        <v>79.592846052940004</v>
      </c>
      <c r="D12" s="27">
        <f t="shared" si="0"/>
        <v>137.59235914930193</v>
      </c>
      <c r="E12" s="27">
        <f t="shared" si="1"/>
        <v>21.745995729970005</v>
      </c>
      <c r="F12" s="27">
        <v>6.1373841842192229</v>
      </c>
      <c r="G12" s="28">
        <v>0.76141752006595986</v>
      </c>
      <c r="H12" s="29">
        <v>4.86588835485</v>
      </c>
      <c r="I12" s="32">
        <v>15.3891811049</v>
      </c>
      <c r="J12" s="27">
        <v>316.26662970105076</v>
      </c>
      <c r="K12" s="28">
        <v>10.52329275005</v>
      </c>
      <c r="L12" s="209">
        <v>52.980961968120006</v>
      </c>
      <c r="M12" s="32">
        <v>64.20366494804</v>
      </c>
      <c r="N12" s="27">
        <v>121.18252021673932</v>
      </c>
      <c r="O12" s="76">
        <v>11.222702979919994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f>+B14+B17</f>
        <v>400.60010382544999</v>
      </c>
      <c r="C13" s="78">
        <f>+C14+C17</f>
        <v>536.48913787479</v>
      </c>
      <c r="D13" s="65">
        <f t="shared" si="0"/>
        <v>133.92136765609769</v>
      </c>
      <c r="E13" s="65">
        <f t="shared" si="1"/>
        <v>135.88903404934001</v>
      </c>
      <c r="F13" s="65">
        <v>41.368541434089337</v>
      </c>
      <c r="G13" s="68">
        <v>4.1389811071584077</v>
      </c>
      <c r="H13" s="79">
        <v>391.83263657616999</v>
      </c>
      <c r="I13" s="80">
        <v>536.10796981448993</v>
      </c>
      <c r="J13" s="49">
        <v>136.82065243441602</v>
      </c>
      <c r="K13" s="50">
        <v>144.27533323831994</v>
      </c>
      <c r="L13" s="207">
        <v>8.7674672492799992</v>
      </c>
      <c r="M13" s="140">
        <v>0.38106931929999999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126.48659882014</v>
      </c>
      <c r="C14" s="26">
        <v>155.77475149420002</v>
      </c>
      <c r="D14" s="27">
        <f t="shared" si="0"/>
        <v>123.15514287462726</v>
      </c>
      <c r="E14" s="27">
        <f t="shared" si="1"/>
        <v>29.288152674060015</v>
      </c>
      <c r="F14" s="27">
        <v>12.011751602465386</v>
      </c>
      <c r="G14" s="28">
        <v>0.25678594880059968</v>
      </c>
      <c r="H14" s="29">
        <v>117.7194623769</v>
      </c>
      <c r="I14" s="32">
        <v>155.7746527532</v>
      </c>
      <c r="J14" s="27">
        <v>132.32701679732403</v>
      </c>
      <c r="K14" s="28">
        <v>38.055190376300004</v>
      </c>
      <c r="L14" s="73">
        <v>8.7671364432400001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269.59516592083997</v>
      </c>
      <c r="C15" s="23">
        <v>315.47557695244001</v>
      </c>
      <c r="D15" s="24">
        <f t="shared" si="0"/>
        <v>117.01826176107019</v>
      </c>
      <c r="E15" s="24">
        <f t="shared" si="1"/>
        <v>45.880411031600033</v>
      </c>
      <c r="F15" s="24">
        <v>24.326241773130068</v>
      </c>
      <c r="G15" s="25">
        <v>-0.72844342952819474</v>
      </c>
      <c r="H15" s="30">
        <v>260.82802947759996</v>
      </c>
      <c r="I15" s="31">
        <v>315.47572302948998</v>
      </c>
      <c r="J15" s="24">
        <v>120.95161845195139</v>
      </c>
      <c r="K15" s="25">
        <v>54.647693551890029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-143.10856710070001</v>
      </c>
      <c r="C16" s="23">
        <v>-159.70107027629001</v>
      </c>
      <c r="D16" s="24">
        <f t="shared" si="0"/>
        <v>111.59434652428214</v>
      </c>
      <c r="E16" s="24">
        <f>-(C16-B16)</f>
        <v>16.592503175589997</v>
      </c>
      <c r="F16" s="24">
        <v>-12.314509048522462</v>
      </c>
      <c r="G16" s="25">
        <v>0.9852105004710161</v>
      </c>
      <c r="H16" s="30">
        <v>-143.10856710070001</v>
      </c>
      <c r="I16" s="31">
        <v>-159.70107027629001</v>
      </c>
      <c r="J16" s="24">
        <v>111.59434652428214</v>
      </c>
      <c r="K16" s="25">
        <v>16.592503175589997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29">
        <v>274.11350500531</v>
      </c>
      <c r="C17" s="26">
        <v>380.71438638059004</v>
      </c>
      <c r="D17" s="27">
        <f t="shared" si="0"/>
        <v>138.88932118584052</v>
      </c>
      <c r="E17" s="27">
        <f t="shared" si="1"/>
        <v>106.60088137528004</v>
      </c>
      <c r="F17" s="27">
        <v>29.356789831623953</v>
      </c>
      <c r="G17" s="28">
        <v>3.8821951583578134</v>
      </c>
      <c r="H17" s="29">
        <v>274.11317419926996</v>
      </c>
      <c r="I17" s="32">
        <v>380.33331706128996</v>
      </c>
      <c r="J17" s="27">
        <v>138.7504698277661</v>
      </c>
      <c r="K17" s="28">
        <v>106.22014286202</v>
      </c>
      <c r="L17" s="208">
        <v>3.3080603999999995E-4</v>
      </c>
      <c r="M17" s="74">
        <v>0.38106931929999999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30.203211605830003</v>
      </c>
      <c r="C18" s="56">
        <v>36.854881316890001</v>
      </c>
      <c r="D18" s="54">
        <f t="shared" si="0"/>
        <v>122.02305436212635</v>
      </c>
      <c r="E18" s="54">
        <f t="shared" si="1"/>
        <v>6.6516697110599985</v>
      </c>
      <c r="F18" s="54">
        <v>2.8418705564958513</v>
      </c>
      <c r="G18" s="241">
        <v>3.4950943124367306E-2</v>
      </c>
      <c r="H18" s="58">
        <v>21.538266469169997</v>
      </c>
      <c r="I18" s="55">
        <v>26.566266113740003</v>
      </c>
      <c r="J18" s="54">
        <v>123.34449549023417</v>
      </c>
      <c r="K18" s="57">
        <v>5.0279996445700057</v>
      </c>
      <c r="L18" s="61">
        <v>8.6649451366600001</v>
      </c>
      <c r="M18" s="62">
        <v>10.28861520315</v>
      </c>
      <c r="N18" s="63">
        <v>118.7383767684865</v>
      </c>
      <c r="O18" s="64">
        <v>1.6236700664899999</v>
      </c>
      <c r="P18" s="4"/>
      <c r="Q18" s="4"/>
      <c r="R18" s="19"/>
      <c r="S18" s="19"/>
    </row>
    <row r="19" spans="1:21" s="6" customFormat="1" ht="54" x14ac:dyDescent="0.2">
      <c r="A19" s="210" t="s">
        <v>34</v>
      </c>
      <c r="B19" s="236">
        <v>212.95720505611999</v>
      </c>
      <c r="C19" s="222">
        <v>175.35796523188</v>
      </c>
      <c r="D19" s="223">
        <f t="shared" si="0"/>
        <v>82.344227416803491</v>
      </c>
      <c r="E19" s="223">
        <f t="shared" si="1"/>
        <v>-37.599239824239987</v>
      </c>
      <c r="F19" s="223">
        <v>13.521808249891706</v>
      </c>
      <c r="G19" s="224">
        <v>-6.2692577957275653</v>
      </c>
      <c r="H19" s="221">
        <v>134.31079252159</v>
      </c>
      <c r="I19" s="225">
        <v>77.998392575149992</v>
      </c>
      <c r="J19" s="223">
        <v>58.07306405597452</v>
      </c>
      <c r="K19" s="224">
        <v>-56.31239994644001</v>
      </c>
      <c r="L19" s="226">
        <v>78.64641253453</v>
      </c>
      <c r="M19" s="227">
        <v>97.359572656729995</v>
      </c>
      <c r="N19" s="228">
        <v>123.79404160867975</v>
      </c>
      <c r="O19" s="229">
        <v>18.713160122199994</v>
      </c>
      <c r="P19" s="4"/>
      <c r="Q19" s="4"/>
      <c r="R19" s="18"/>
      <c r="S19" s="18"/>
    </row>
    <row r="20" spans="1:21" s="6" customFormat="1" ht="279.75" customHeight="1" x14ac:dyDescent="0.2">
      <c r="A20" s="145" t="s">
        <v>84</v>
      </c>
      <c r="B20" s="236">
        <v>70.729529649610001</v>
      </c>
      <c r="C20" s="222">
        <v>28.5252841583</v>
      </c>
      <c r="D20" s="223">
        <f>C20/B20*100</f>
        <v>40.330091688171279</v>
      </c>
      <c r="E20" s="223">
        <f>C20-B20</f>
        <v>-42.204245491310004</v>
      </c>
      <c r="F20" s="214">
        <v>2.1995774309548364</v>
      </c>
      <c r="G20" s="215">
        <v>-4.3736342727869051</v>
      </c>
      <c r="H20" s="212">
        <v>66.878643228469997</v>
      </c>
      <c r="I20" s="216">
        <v>28.5252818883</v>
      </c>
      <c r="J20" s="214">
        <v>42.652303502707561</v>
      </c>
      <c r="K20" s="215">
        <v>-38.353361340169997</v>
      </c>
      <c r="L20" s="217">
        <v>3.8508864211399998</v>
      </c>
      <c r="M20" s="239">
        <v>2.2699999999999999E-6</v>
      </c>
      <c r="N20" s="219" t="s">
        <v>1</v>
      </c>
      <c r="O20" s="220">
        <v>-3.8508841511399998</v>
      </c>
      <c r="P20" s="4"/>
      <c r="Q20" s="4"/>
      <c r="R20" s="18"/>
      <c r="S20" s="18"/>
    </row>
    <row r="21" spans="1:21" s="6" customFormat="1" ht="127.5" x14ac:dyDescent="0.2">
      <c r="A21" s="145" t="s">
        <v>65</v>
      </c>
      <c r="B21" s="236">
        <v>42.72248293298</v>
      </c>
      <c r="C21" s="222">
        <v>24.43399661055</v>
      </c>
      <c r="D21" s="223">
        <f t="shared" si="0"/>
        <v>57.192360867415694</v>
      </c>
      <c r="E21" s="223">
        <f t="shared" si="1"/>
        <v>-18.28848632243</v>
      </c>
      <c r="F21" s="83">
        <v>1.8840992851934388</v>
      </c>
      <c r="G21" s="84">
        <v>1.8840992851934388</v>
      </c>
      <c r="H21" s="81">
        <v>42.72248293298</v>
      </c>
      <c r="I21" s="82">
        <v>24.43399661055</v>
      </c>
      <c r="J21" s="83">
        <v>57.192360867415694</v>
      </c>
      <c r="K21" s="84">
        <v>-18.28848632243</v>
      </c>
      <c r="L21" s="161" t="s">
        <v>1</v>
      </c>
      <c r="M21" s="162" t="s">
        <v>1</v>
      </c>
      <c r="N21" s="163" t="s">
        <v>1</v>
      </c>
      <c r="O21" s="164" t="s">
        <v>1</v>
      </c>
      <c r="P21" s="4"/>
      <c r="Q21" s="4"/>
      <c r="R21" s="18"/>
      <c r="S21" s="18"/>
    </row>
    <row r="22" spans="1:21" s="6" customFormat="1" ht="51.75" thickBot="1" x14ac:dyDescent="0.25">
      <c r="A22" s="145" t="s">
        <v>41</v>
      </c>
      <c r="B22" s="128">
        <v>68.991058345279995</v>
      </c>
      <c r="C22" s="56">
        <v>88.36566793662</v>
      </c>
      <c r="D22" s="54">
        <f t="shared" si="0"/>
        <v>128.08278356069823</v>
      </c>
      <c r="E22" s="54">
        <f t="shared" si="1"/>
        <v>19.374609591340004</v>
      </c>
      <c r="F22" s="232">
        <v>6.813854255964837</v>
      </c>
      <c r="G22" s="233">
        <v>0.40220647016304856</v>
      </c>
      <c r="H22" s="230" t="s">
        <v>1</v>
      </c>
      <c r="I22" s="234" t="s">
        <v>1</v>
      </c>
      <c r="J22" s="232" t="s">
        <v>1</v>
      </c>
      <c r="K22" s="233" t="s">
        <v>1</v>
      </c>
      <c r="L22" s="106">
        <v>68.991058345279995</v>
      </c>
      <c r="M22" s="107">
        <v>88.36566793662</v>
      </c>
      <c r="N22" s="108">
        <v>128.08278356069823</v>
      </c>
      <c r="O22" s="102">
        <v>19.374609591340004</v>
      </c>
      <c r="P22" s="4"/>
      <c r="Q22" s="4"/>
      <c r="R22" s="18"/>
      <c r="S22" s="18"/>
    </row>
    <row r="23" spans="1:21" s="5" customFormat="1" ht="30" x14ac:dyDescent="0.2">
      <c r="A23" s="170" t="s">
        <v>19</v>
      </c>
      <c r="B23" s="168">
        <v>1288.1213449176798</v>
      </c>
      <c r="C23" s="169">
        <v>1490.2589113587701</v>
      </c>
      <c r="D23" s="166">
        <f>C23/B23*100</f>
        <v>115.69243202425221</v>
      </c>
      <c r="E23" s="166">
        <f>C23-B23</f>
        <v>202.13756644109026</v>
      </c>
      <c r="F23" s="166">
        <v>100</v>
      </c>
      <c r="G23" s="178" t="s">
        <v>1</v>
      </c>
      <c r="H23" s="179">
        <v>1099.20815961739</v>
      </c>
      <c r="I23" s="167">
        <v>1259.8239978413001</v>
      </c>
      <c r="J23" s="166">
        <v>114.61195832824029</v>
      </c>
      <c r="K23" s="178">
        <v>160.61583822391003</v>
      </c>
      <c r="L23" s="166">
        <v>188.91318530029</v>
      </c>
      <c r="M23" s="167">
        <v>230.43491351746999</v>
      </c>
      <c r="N23" s="166">
        <v>121.97926425896554</v>
      </c>
      <c r="O23" s="178">
        <v>41.521728217179998</v>
      </c>
      <c r="P23" s="4"/>
      <c r="Q23" s="4"/>
      <c r="R23" s="18"/>
      <c r="S23" s="18"/>
    </row>
    <row r="24" spans="1:21" s="6" customFormat="1" ht="84" customHeight="1" x14ac:dyDescent="0.2">
      <c r="A24" s="151" t="s">
        <v>5</v>
      </c>
      <c r="B24" s="95">
        <v>44.131343155479996</v>
      </c>
      <c r="C24" s="94">
        <f>206.64313647874-C25</f>
        <v>50.991367183849974</v>
      </c>
      <c r="D24" s="128">
        <f t="shared" ref="D24:D35" si="2">C24/B24*100</f>
        <v>115.54456206828169</v>
      </c>
      <c r="E24" s="128">
        <f t="shared" ref="E24:E37" si="3">C24-B24</f>
        <v>6.8600240283699776</v>
      </c>
      <c r="F24" s="95">
        <v>3.4216448427312329</v>
      </c>
      <c r="G24" s="201">
        <v>-4.378903370133358E-3</v>
      </c>
      <c r="H24" s="97">
        <v>40.829467562789986</v>
      </c>
      <c r="I24" s="94">
        <v>47.950210244439972</v>
      </c>
      <c r="J24" s="95">
        <v>117.44020460394024</v>
      </c>
      <c r="K24" s="96">
        <v>7.1207426816499861</v>
      </c>
      <c r="L24" s="97">
        <v>3.3018755926900001</v>
      </c>
      <c r="M24" s="94">
        <v>3.04115693941</v>
      </c>
      <c r="N24" s="95">
        <v>92.103922574878254</v>
      </c>
      <c r="O24" s="64">
        <v>-0.2607186532800001</v>
      </c>
      <c r="P24" s="11"/>
      <c r="Q24" s="11"/>
      <c r="R24" s="18"/>
      <c r="S24" s="18"/>
    </row>
    <row r="25" spans="1:21" s="9" customFormat="1" ht="67.5" customHeight="1" x14ac:dyDescent="0.2">
      <c r="A25" s="151" t="s">
        <v>85</v>
      </c>
      <c r="B25" s="95">
        <v>119.71879111494</v>
      </c>
      <c r="C25" s="94">
        <v>155.65176929489002</v>
      </c>
      <c r="D25" s="128">
        <f t="shared" si="2"/>
        <v>130.01448464798759</v>
      </c>
      <c r="E25" s="128">
        <f t="shared" si="3"/>
        <v>35.932978179950013</v>
      </c>
      <c r="F25" s="95">
        <v>10.444612550779633</v>
      </c>
      <c r="G25" s="96">
        <v>1.1505509635468787</v>
      </c>
      <c r="H25" s="97">
        <v>119.71879111494</v>
      </c>
      <c r="I25" s="94">
        <v>155.65176929489002</v>
      </c>
      <c r="J25" s="95">
        <v>130.01448464798759</v>
      </c>
      <c r="K25" s="96">
        <v>35.932978179950013</v>
      </c>
      <c r="L25" s="199" t="s">
        <v>1</v>
      </c>
      <c r="M25" s="94" t="s">
        <v>1</v>
      </c>
      <c r="N25" s="95" t="s">
        <v>1</v>
      </c>
      <c r="O25" s="64" t="s">
        <v>1</v>
      </c>
      <c r="P25" s="11"/>
      <c r="Q25" s="13"/>
      <c r="R25" s="18"/>
      <c r="S25" s="18"/>
    </row>
    <row r="26" spans="1:21" ht="30" customHeight="1" x14ac:dyDescent="0.2">
      <c r="A26" s="151" t="s">
        <v>10</v>
      </c>
      <c r="B26" s="95">
        <v>120.37414319452</v>
      </c>
      <c r="C26" s="94">
        <v>127.52725429339999</v>
      </c>
      <c r="D26" s="128">
        <f>C26/B26*100</f>
        <v>105.94239834988552</v>
      </c>
      <c r="E26" s="128">
        <f t="shared" si="3"/>
        <v>7.1531110988799895</v>
      </c>
      <c r="F26" s="95">
        <v>8.5573891436840821</v>
      </c>
      <c r="G26" s="96">
        <v>-0.78754902300802954</v>
      </c>
      <c r="H26" s="97">
        <v>115.3969443161</v>
      </c>
      <c r="I26" s="94">
        <v>120.87196804411001</v>
      </c>
      <c r="J26" s="95">
        <v>104.74451360948744</v>
      </c>
      <c r="K26" s="96">
        <v>5.4750237280100009</v>
      </c>
      <c r="L26" s="97">
        <v>4.9771988784200003</v>
      </c>
      <c r="M26" s="94">
        <v>6.6552862492899996</v>
      </c>
      <c r="N26" s="95">
        <v>133.71549764960778</v>
      </c>
      <c r="O26" s="64">
        <v>1.6780873708699993</v>
      </c>
      <c r="P26" s="11"/>
      <c r="Q26" s="13"/>
      <c r="R26" s="18"/>
      <c r="S26" s="18"/>
    </row>
    <row r="27" spans="1:21" ht="51" x14ac:dyDescent="0.2">
      <c r="A27" s="151" t="s">
        <v>2</v>
      </c>
      <c r="B27" s="95">
        <v>157.67578571271</v>
      </c>
      <c r="C27" s="94">
        <v>174.40959356723999</v>
      </c>
      <c r="D27" s="128">
        <f t="shared" si="2"/>
        <v>110.61279496968513</v>
      </c>
      <c r="E27" s="128">
        <f t="shared" si="3"/>
        <v>16.733807854529999</v>
      </c>
      <c r="F27" s="95">
        <v>11.703308212947974</v>
      </c>
      <c r="G27" s="96">
        <v>-0.53744739092617877</v>
      </c>
      <c r="H27" s="97">
        <v>139.98484837955999</v>
      </c>
      <c r="I27" s="94">
        <v>149.80646918329001</v>
      </c>
      <c r="J27" s="95">
        <v>107.016202765816</v>
      </c>
      <c r="K27" s="96">
        <v>9.8216208037300134</v>
      </c>
      <c r="L27" s="97">
        <v>17.69093733315</v>
      </c>
      <c r="M27" s="94">
        <v>24.60312438395</v>
      </c>
      <c r="N27" s="95">
        <v>139.07190964860669</v>
      </c>
      <c r="O27" s="64">
        <v>6.9121870508000001</v>
      </c>
      <c r="P27" s="11"/>
      <c r="Q27" s="13"/>
      <c r="R27" s="18"/>
      <c r="S27" s="18"/>
    </row>
    <row r="28" spans="1:21" s="10" customFormat="1" ht="25.5" x14ac:dyDescent="0.2">
      <c r="A28" s="151" t="s">
        <v>8</v>
      </c>
      <c r="B28" s="95">
        <v>168.99002694653001</v>
      </c>
      <c r="C28" s="94">
        <v>180.98985258035998</v>
      </c>
      <c r="D28" s="128">
        <f t="shared" si="2"/>
        <v>107.10090758055613</v>
      </c>
      <c r="E28" s="128">
        <f t="shared" si="3"/>
        <v>11.999825633829971</v>
      </c>
      <c r="F28" s="95">
        <v>12.144859608008602</v>
      </c>
      <c r="G28" s="96">
        <v>-0.9742481230514457</v>
      </c>
      <c r="H28" s="97">
        <v>55.640285738529997</v>
      </c>
      <c r="I28" s="94">
        <v>77.552364661440009</v>
      </c>
      <c r="J28" s="95">
        <v>139.38167935707824</v>
      </c>
      <c r="K28" s="96">
        <v>21.912078922910013</v>
      </c>
      <c r="L28" s="97">
        <v>113.349741208</v>
      </c>
      <c r="M28" s="94">
        <v>103.43748791892</v>
      </c>
      <c r="N28" s="95">
        <v>91.25516019406632</v>
      </c>
      <c r="O28" s="64">
        <v>-9.9122532890799988</v>
      </c>
      <c r="P28" s="11"/>
      <c r="Q28" s="13"/>
      <c r="R28" s="18"/>
      <c r="S28" s="18"/>
    </row>
    <row r="29" spans="1:21" s="6" customFormat="1" ht="51" x14ac:dyDescent="0.25">
      <c r="A29" s="151" t="s">
        <v>7</v>
      </c>
      <c r="B29" s="95">
        <v>6.6368466810799998</v>
      </c>
      <c r="C29" s="94">
        <v>8.2002255120500003</v>
      </c>
      <c r="D29" s="128">
        <f t="shared" si="2"/>
        <v>123.55604861909504</v>
      </c>
      <c r="E29" s="273">
        <f t="shared" si="3"/>
        <v>1.5633788309700005</v>
      </c>
      <c r="F29" s="95">
        <v>0.55025508987383265</v>
      </c>
      <c r="G29" s="201">
        <v>3.5020503686291393E-2</v>
      </c>
      <c r="H29" s="97">
        <v>6.0448264116299999</v>
      </c>
      <c r="I29" s="94">
        <v>7.1890130316</v>
      </c>
      <c r="J29" s="95">
        <v>118.92836190909688</v>
      </c>
      <c r="K29" s="201">
        <v>1.1441866199700002</v>
      </c>
      <c r="L29" s="195">
        <v>0.59202026945000008</v>
      </c>
      <c r="M29" s="94">
        <v>1.01121248045</v>
      </c>
      <c r="N29" s="95">
        <v>170.80707074260121</v>
      </c>
      <c r="O29" s="64">
        <v>0.41919221099999993</v>
      </c>
      <c r="P29" s="11"/>
      <c r="Q29" s="13"/>
      <c r="R29" s="7"/>
      <c r="U29" s="20"/>
    </row>
    <row r="30" spans="1:21" s="6" customFormat="1" ht="50.1" customHeight="1" x14ac:dyDescent="0.2">
      <c r="A30" s="151" t="s">
        <v>4</v>
      </c>
      <c r="B30" s="202">
        <v>8.854497598000001E-2</v>
      </c>
      <c r="C30" s="197">
        <v>0.16405331943000001</v>
      </c>
      <c r="D30" s="128">
        <f t="shared" si="2"/>
        <v>185.27682413856587</v>
      </c>
      <c r="E30" s="273">
        <f t="shared" si="3"/>
        <v>7.5508343450000001E-2</v>
      </c>
      <c r="F30" s="203">
        <v>1.1008377012852181E-2</v>
      </c>
      <c r="G30" s="238">
        <v>4.1344146855173541E-3</v>
      </c>
      <c r="H30" s="199">
        <v>0</v>
      </c>
      <c r="I30" s="200">
        <v>9.4899999999999998E-2</v>
      </c>
      <c r="J30" s="95" t="s">
        <v>1</v>
      </c>
      <c r="K30" s="96">
        <v>9.4899999999999998E-2</v>
      </c>
      <c r="L30" s="195">
        <v>8.854497598000001E-2</v>
      </c>
      <c r="M30" s="197">
        <v>6.9153319430000013E-2</v>
      </c>
      <c r="N30" s="95">
        <v>78.0996534976981</v>
      </c>
      <c r="O30" s="64">
        <v>-1.9391656549999997E-2</v>
      </c>
      <c r="P30" s="11"/>
      <c r="Q30" s="13"/>
      <c r="R30" s="7"/>
    </row>
    <row r="31" spans="1:21" s="6" customFormat="1" ht="25.5" x14ac:dyDescent="0.2">
      <c r="A31" s="151" t="s">
        <v>6</v>
      </c>
      <c r="B31" s="95">
        <v>124.92368195662</v>
      </c>
      <c r="C31" s="94">
        <v>170.50517304066</v>
      </c>
      <c r="D31" s="95">
        <f t="shared" si="2"/>
        <v>136.48747008583069</v>
      </c>
      <c r="E31" s="95">
        <f t="shared" si="3"/>
        <v>45.581491084039996</v>
      </c>
      <c r="F31" s="95">
        <v>11.441312092889877</v>
      </c>
      <c r="G31" s="96">
        <v>1.7431821418949642</v>
      </c>
      <c r="H31" s="97">
        <v>121.3542063201</v>
      </c>
      <c r="I31" s="94">
        <v>158.03664750601001</v>
      </c>
      <c r="J31" s="95">
        <v>130.2275811430479</v>
      </c>
      <c r="K31" s="96">
        <v>36.682441185910008</v>
      </c>
      <c r="L31" s="97">
        <v>3.56947563652</v>
      </c>
      <c r="M31" s="94">
        <v>12.46852553465</v>
      </c>
      <c r="N31" s="95">
        <v>349.30972513391293</v>
      </c>
      <c r="O31" s="64">
        <v>8.8990498981300004</v>
      </c>
      <c r="P31" s="11"/>
      <c r="Q31" s="13"/>
      <c r="R31" s="7"/>
      <c r="S31" s="15"/>
    </row>
    <row r="32" spans="1:21" s="6" customFormat="1" ht="25.5" x14ac:dyDescent="0.2">
      <c r="A32" s="151" t="s">
        <v>9</v>
      </c>
      <c r="B32" s="95">
        <v>9.8263811208099998</v>
      </c>
      <c r="C32" s="94">
        <v>15.970330848200001</v>
      </c>
      <c r="D32" s="95">
        <f t="shared" si="2"/>
        <v>162.52505018738321</v>
      </c>
      <c r="E32" s="128">
        <f t="shared" si="3"/>
        <v>6.1439497273900017</v>
      </c>
      <c r="F32" s="95">
        <v>1.0716480691022183</v>
      </c>
      <c r="G32" s="96">
        <v>0.30880214937732031</v>
      </c>
      <c r="H32" s="97">
        <v>9.6939730489400002</v>
      </c>
      <c r="I32" s="94">
        <v>15.494111618010001</v>
      </c>
      <c r="J32" s="95">
        <v>159.83241896576374</v>
      </c>
      <c r="K32" s="96">
        <v>5.8001385690700005</v>
      </c>
      <c r="L32" s="195">
        <v>0.13240807187</v>
      </c>
      <c r="M32" s="94">
        <v>0.47621923019000001</v>
      </c>
      <c r="N32" s="95">
        <v>359.66027105776328</v>
      </c>
      <c r="O32" s="64">
        <v>0.34381115831999998</v>
      </c>
      <c r="P32" s="11"/>
      <c r="Q32" s="13"/>
      <c r="R32" s="7"/>
    </row>
    <row r="33" spans="1:18" s="6" customFormat="1" ht="25.5" x14ac:dyDescent="0.2">
      <c r="A33" s="151" t="s">
        <v>3</v>
      </c>
      <c r="B33" s="95">
        <v>52.857804422389997</v>
      </c>
      <c r="C33" s="94">
        <v>63.837123982879994</v>
      </c>
      <c r="D33" s="95">
        <f t="shared" si="2"/>
        <v>120.77142567775532</v>
      </c>
      <c r="E33" s="128">
        <f t="shared" si="3"/>
        <v>10.979319560489998</v>
      </c>
      <c r="F33" s="95">
        <v>4.2836263884290657</v>
      </c>
      <c r="G33" s="96">
        <v>0.18014618208499744</v>
      </c>
      <c r="H33" s="97">
        <v>35.342882238870004</v>
      </c>
      <c r="I33" s="94">
        <v>42.050218536739997</v>
      </c>
      <c r="J33" s="95">
        <v>118.97789844228743</v>
      </c>
      <c r="K33" s="96">
        <v>6.7073362978699933</v>
      </c>
      <c r="L33" s="97">
        <v>17.51492218352</v>
      </c>
      <c r="M33" s="94">
        <v>21.78690544614</v>
      </c>
      <c r="N33" s="95">
        <v>124.39053521253757</v>
      </c>
      <c r="O33" s="64">
        <v>4.2719832626200009</v>
      </c>
      <c r="P33" s="11"/>
      <c r="Q33" s="13"/>
      <c r="R33" s="7"/>
    </row>
    <row r="34" spans="1:18" s="6" customFormat="1" ht="51" x14ac:dyDescent="0.2">
      <c r="A34" s="151" t="s">
        <v>48</v>
      </c>
      <c r="B34" s="95">
        <v>322.72094026553003</v>
      </c>
      <c r="C34" s="94">
        <v>339.27887425885996</v>
      </c>
      <c r="D34" s="95">
        <f t="shared" si="2"/>
        <v>105.1307281082245</v>
      </c>
      <c r="E34" s="128">
        <f t="shared" si="3"/>
        <v>16.557933993329925</v>
      </c>
      <c r="F34" s="95">
        <v>22.766438212371863</v>
      </c>
      <c r="G34" s="96">
        <v>-2.2871750624049945</v>
      </c>
      <c r="H34" s="97">
        <v>319.36325736715997</v>
      </c>
      <c r="I34" s="94">
        <v>335.10822016327</v>
      </c>
      <c r="J34" s="95">
        <v>104.93011091066391</v>
      </c>
      <c r="K34" s="96">
        <v>15.74496279611003</v>
      </c>
      <c r="L34" s="195">
        <v>3.3576828983699998</v>
      </c>
      <c r="M34" s="94">
        <v>4.1706540955899998</v>
      </c>
      <c r="N34" s="95" t="s">
        <v>1</v>
      </c>
      <c r="O34" s="64">
        <v>0.81297119722</v>
      </c>
      <c r="P34" s="11"/>
      <c r="Q34" s="13"/>
      <c r="R34" s="7"/>
    </row>
    <row r="35" spans="1:18" s="6" customFormat="1" ht="26.25" thickBot="1" x14ac:dyDescent="0.25">
      <c r="A35" s="152" t="s">
        <v>49</v>
      </c>
      <c r="B35" s="95">
        <v>160.17705537109001</v>
      </c>
      <c r="C35" s="94">
        <v>202.73329347695002</v>
      </c>
      <c r="D35" s="274">
        <f t="shared" si="2"/>
        <v>126.56824849680743</v>
      </c>
      <c r="E35" s="274">
        <f t="shared" si="3"/>
        <v>42.556238105860018</v>
      </c>
      <c r="F35" s="99">
        <v>13.603897412168758</v>
      </c>
      <c r="G35" s="100">
        <v>1.1689621474847876</v>
      </c>
      <c r="H35" s="101">
        <v>135.83867711876999</v>
      </c>
      <c r="I35" s="98">
        <v>150.01810555750001</v>
      </c>
      <c r="J35" s="99">
        <v>110.43843236660224</v>
      </c>
      <c r="K35" s="100">
        <v>14.179428438730014</v>
      </c>
      <c r="L35" s="101">
        <v>24.338378252319998</v>
      </c>
      <c r="M35" s="98">
        <v>52.715187919449995</v>
      </c>
      <c r="N35" s="99">
        <v>216.59285336493218</v>
      </c>
      <c r="O35" s="102">
        <v>28.376809667129997</v>
      </c>
      <c r="P35" s="11"/>
      <c r="Q35" s="13"/>
      <c r="R35" s="7"/>
    </row>
    <row r="36" spans="1:18" s="6" customFormat="1" ht="30" x14ac:dyDescent="0.2">
      <c r="A36" s="170" t="s">
        <v>20</v>
      </c>
      <c r="B36" s="168">
        <v>5.5166008380600022</v>
      </c>
      <c r="C36" s="169">
        <f>C37+C38</f>
        <v>4.5314438065200005</v>
      </c>
      <c r="D36" s="275" t="s">
        <v>1</v>
      </c>
      <c r="E36" s="275">
        <f t="shared" si="3"/>
        <v>-0.98515703154000178</v>
      </c>
      <c r="F36" s="168" t="s">
        <v>1</v>
      </c>
      <c r="G36" s="181" t="s">
        <v>1</v>
      </c>
      <c r="H36" s="182">
        <v>-5.1377165168800012</v>
      </c>
      <c r="I36" s="183">
        <v>-6.8274673222000013</v>
      </c>
      <c r="J36" s="184" t="s">
        <v>1</v>
      </c>
      <c r="K36" s="185">
        <v>-1.6897508053200001</v>
      </c>
      <c r="L36" s="168">
        <v>10.65431735494</v>
      </c>
      <c r="M36" s="169">
        <v>11.358911128720001</v>
      </c>
      <c r="N36" s="168" t="s">
        <v>1</v>
      </c>
      <c r="O36" s="181">
        <v>0.70459377378000099</v>
      </c>
      <c r="P36" s="11"/>
      <c r="Q36" s="4"/>
      <c r="R36" s="7"/>
    </row>
    <row r="37" spans="1:18" s="6" customFormat="1" ht="25.5" x14ac:dyDescent="0.2">
      <c r="A37" s="151" t="s">
        <v>21</v>
      </c>
      <c r="B37" s="95">
        <v>15.033851915190001</v>
      </c>
      <c r="C37" s="94">
        <v>13.64102351485</v>
      </c>
      <c r="D37" s="128" t="s">
        <v>1</v>
      </c>
      <c r="E37" s="128">
        <f t="shared" si="3"/>
        <v>-1.3928284003400009</v>
      </c>
      <c r="F37" s="95" t="s">
        <v>1</v>
      </c>
      <c r="G37" s="96" t="s">
        <v>1</v>
      </c>
      <c r="H37" s="97">
        <v>3.9914463483699998</v>
      </c>
      <c r="I37" s="94">
        <v>1.9136710877400001</v>
      </c>
      <c r="J37" s="95" t="s">
        <v>1</v>
      </c>
      <c r="K37" s="96">
        <v>-2.0777752606299997</v>
      </c>
      <c r="L37" s="103">
        <v>11.042405566819999</v>
      </c>
      <c r="M37" s="104">
        <v>11.72735242711</v>
      </c>
      <c r="N37" s="105" t="s">
        <v>1</v>
      </c>
      <c r="O37" s="64">
        <v>0.68494686029000107</v>
      </c>
      <c r="P37" s="11"/>
      <c r="Q37" s="4"/>
      <c r="R37" s="4"/>
    </row>
    <row r="38" spans="1:18" s="6" customFormat="1" ht="26.25" thickBot="1" x14ac:dyDescent="0.25">
      <c r="A38" s="152" t="s">
        <v>22</v>
      </c>
      <c r="B38" s="99">
        <v>-9.5172510771299983</v>
      </c>
      <c r="C38" s="94">
        <v>-9.1095797083299992</v>
      </c>
      <c r="D38" s="274" t="s">
        <v>1</v>
      </c>
      <c r="E38" s="274">
        <f>-(C38-B38)</f>
        <v>-0.4076713687999991</v>
      </c>
      <c r="F38" s="99" t="s">
        <v>1</v>
      </c>
      <c r="G38" s="100" t="s">
        <v>1</v>
      </c>
      <c r="H38" s="101">
        <v>-9.1291628652500005</v>
      </c>
      <c r="I38" s="98">
        <v>-8.7411384099400014</v>
      </c>
      <c r="J38" s="99" t="s">
        <v>1</v>
      </c>
      <c r="K38" s="100">
        <v>-0.38802445530999918</v>
      </c>
      <c r="L38" s="106">
        <v>-0.38808821187999998</v>
      </c>
      <c r="M38" s="107">
        <v>-0.36844129839</v>
      </c>
      <c r="N38" s="108" t="s">
        <v>1</v>
      </c>
      <c r="O38" s="240">
        <v>1.9646913489999973E-2</v>
      </c>
      <c r="P38" s="11"/>
      <c r="Q38" s="4"/>
      <c r="R38" s="4"/>
    </row>
    <row r="39" spans="1:18" ht="30" x14ac:dyDescent="0.2">
      <c r="A39" s="170" t="s">
        <v>35</v>
      </c>
      <c r="B39" s="275">
        <v>217.61099215332001</v>
      </c>
      <c r="C39" s="276">
        <v>197.93743437872001</v>
      </c>
      <c r="D39" s="275" t="s">
        <v>1</v>
      </c>
      <c r="E39" s="275">
        <f>C39-B39</f>
        <v>-19.673557774599999</v>
      </c>
      <c r="F39" s="168" t="s">
        <v>1</v>
      </c>
      <c r="G39" s="181" t="s">
        <v>1</v>
      </c>
      <c r="H39" s="182">
        <v>216.46779360554999</v>
      </c>
      <c r="I39" s="183">
        <v>168.85052915854999</v>
      </c>
      <c r="J39" s="184" t="s">
        <v>1</v>
      </c>
      <c r="K39" s="185">
        <v>-47.617264446999997</v>
      </c>
      <c r="L39" s="168">
        <v>1.14319854777</v>
      </c>
      <c r="M39" s="169">
        <v>29.086905220169999</v>
      </c>
      <c r="N39" s="168" t="s">
        <v>1</v>
      </c>
      <c r="O39" s="181">
        <v>27.943706672399998</v>
      </c>
      <c r="P39" s="4"/>
      <c r="Q39" s="4"/>
      <c r="R39" s="4"/>
    </row>
    <row r="40" spans="1:18" ht="25.5" x14ac:dyDescent="0.35">
      <c r="A40" s="155" t="s">
        <v>17</v>
      </c>
      <c r="B40" s="110">
        <v>639.61530564756993</v>
      </c>
      <c r="C40" s="109">
        <v>618.19888781394991</v>
      </c>
      <c r="D40" s="130" t="s">
        <v>1</v>
      </c>
      <c r="E40" s="130">
        <f t="shared" ref="E40:E45" si="4">C40-B40</f>
        <v>-21.416417833620017</v>
      </c>
      <c r="F40" s="110" t="s">
        <v>1</v>
      </c>
      <c r="G40" s="111" t="s">
        <v>1</v>
      </c>
      <c r="H40" s="112">
        <v>621.54065842143996</v>
      </c>
      <c r="I40" s="109">
        <v>602.83236165974995</v>
      </c>
      <c r="J40" s="110" t="s">
        <v>1</v>
      </c>
      <c r="K40" s="111">
        <v>-18.708296761690008</v>
      </c>
      <c r="L40" s="112">
        <v>18.074647226130001</v>
      </c>
      <c r="M40" s="109">
        <v>15.366526154200001</v>
      </c>
      <c r="N40" s="110" t="s">
        <v>1</v>
      </c>
      <c r="O40" s="111">
        <v>-2.70812107193</v>
      </c>
      <c r="P40" s="113"/>
      <c r="Q40" s="4"/>
      <c r="R40" s="4"/>
    </row>
    <row r="41" spans="1:18" ht="22.5" x14ac:dyDescent="0.2">
      <c r="A41" s="156" t="s">
        <v>38</v>
      </c>
      <c r="B41" s="115">
        <v>389.17942071390002</v>
      </c>
      <c r="C41" s="114">
        <v>410.05475495056999</v>
      </c>
      <c r="D41" s="129" t="s">
        <v>1</v>
      </c>
      <c r="E41" s="129">
        <f t="shared" si="4"/>
        <v>20.875334236669971</v>
      </c>
      <c r="F41" s="115" t="s">
        <v>1</v>
      </c>
      <c r="G41" s="116" t="s">
        <v>1</v>
      </c>
      <c r="H41" s="117">
        <v>389.17942071390002</v>
      </c>
      <c r="I41" s="114">
        <v>410.05475495056999</v>
      </c>
      <c r="J41" s="115" t="s">
        <v>1</v>
      </c>
      <c r="K41" s="116">
        <v>20.875334236669971</v>
      </c>
      <c r="L41" s="117" t="s">
        <v>1</v>
      </c>
      <c r="M41" s="114" t="s">
        <v>1</v>
      </c>
      <c r="N41" s="115" t="s">
        <v>1</v>
      </c>
      <c r="O41" s="116" t="s">
        <v>1</v>
      </c>
      <c r="P41" s="4"/>
      <c r="Q41" s="4"/>
      <c r="R41" s="4"/>
    </row>
    <row r="42" spans="1:18" ht="22.5" x14ac:dyDescent="0.2">
      <c r="A42" s="157" t="s">
        <v>39</v>
      </c>
      <c r="B42" s="119">
        <v>250.43588493367002</v>
      </c>
      <c r="C42" s="118">
        <v>208.14413286338001</v>
      </c>
      <c r="D42" s="277" t="s">
        <v>1</v>
      </c>
      <c r="E42" s="277">
        <f t="shared" si="4"/>
        <v>-42.291752070290016</v>
      </c>
      <c r="F42" s="119" t="s">
        <v>1</v>
      </c>
      <c r="G42" s="120" t="s">
        <v>1</v>
      </c>
      <c r="H42" s="121">
        <v>232.36123770754</v>
      </c>
      <c r="I42" s="118">
        <v>192.77760670917999</v>
      </c>
      <c r="J42" s="119" t="s">
        <v>1</v>
      </c>
      <c r="K42" s="120">
        <v>-39.583630998360007</v>
      </c>
      <c r="L42" s="121">
        <v>18.074647226130001</v>
      </c>
      <c r="M42" s="118">
        <v>15.366526154200001</v>
      </c>
      <c r="N42" s="119" t="s">
        <v>1</v>
      </c>
      <c r="O42" s="120">
        <v>-2.70812107193</v>
      </c>
      <c r="P42" s="14"/>
    </row>
    <row r="43" spans="1:18" ht="25.5" x14ac:dyDescent="0.2">
      <c r="A43" s="155" t="s">
        <v>18</v>
      </c>
      <c r="B43" s="110">
        <v>-385.50933545800001</v>
      </c>
      <c r="C43" s="109">
        <v>-441.08527782503995</v>
      </c>
      <c r="D43" s="130" t="s">
        <v>1</v>
      </c>
      <c r="E43" s="130">
        <f t="shared" si="4"/>
        <v>-55.575942367039943</v>
      </c>
      <c r="F43" s="110" t="s">
        <v>1</v>
      </c>
      <c r="G43" s="111" t="s">
        <v>1</v>
      </c>
      <c r="H43" s="112">
        <v>-385.50933545800001</v>
      </c>
      <c r="I43" s="109">
        <v>-441.08527782503995</v>
      </c>
      <c r="J43" s="110" t="s">
        <v>1</v>
      </c>
      <c r="K43" s="111">
        <v>-55.575942367039943</v>
      </c>
      <c r="L43" s="112" t="s">
        <v>1</v>
      </c>
      <c r="M43" s="109" t="s">
        <v>1</v>
      </c>
      <c r="N43" s="110" t="s">
        <v>1</v>
      </c>
      <c r="O43" s="111" t="s">
        <v>1</v>
      </c>
    </row>
    <row r="44" spans="1:18" ht="22.5" x14ac:dyDescent="0.2">
      <c r="A44" s="156" t="s">
        <v>38</v>
      </c>
      <c r="B44" s="115">
        <v>-239.86680311286</v>
      </c>
      <c r="C44" s="114">
        <v>-343.48975453395002</v>
      </c>
      <c r="D44" s="129" t="s">
        <v>1</v>
      </c>
      <c r="E44" s="129">
        <f t="shared" si="4"/>
        <v>-103.62295142109002</v>
      </c>
      <c r="F44" s="115" t="s">
        <v>1</v>
      </c>
      <c r="G44" s="116" t="s">
        <v>1</v>
      </c>
      <c r="H44" s="117">
        <v>-239.86680311286</v>
      </c>
      <c r="I44" s="114">
        <v>-343.48975453395002</v>
      </c>
      <c r="J44" s="115" t="s">
        <v>1</v>
      </c>
      <c r="K44" s="116">
        <v>-103.62295142109002</v>
      </c>
      <c r="L44" s="117" t="s">
        <v>1</v>
      </c>
      <c r="M44" s="114" t="s">
        <v>1</v>
      </c>
      <c r="N44" s="115" t="s">
        <v>1</v>
      </c>
      <c r="O44" s="116" t="s">
        <v>1</v>
      </c>
    </row>
    <row r="45" spans="1:18" ht="23.25" thickBot="1" x14ac:dyDescent="0.25">
      <c r="A45" s="158" t="s">
        <v>39</v>
      </c>
      <c r="B45" s="123">
        <v>-145.64253234514001</v>
      </c>
      <c r="C45" s="122">
        <v>-97.595523291089989</v>
      </c>
      <c r="D45" s="278" t="s">
        <v>1</v>
      </c>
      <c r="E45" s="278">
        <f t="shared" si="4"/>
        <v>48.047009054050022</v>
      </c>
      <c r="F45" s="123" t="s">
        <v>1</v>
      </c>
      <c r="G45" s="124" t="s">
        <v>1</v>
      </c>
      <c r="H45" s="125">
        <v>-145.64253234514001</v>
      </c>
      <c r="I45" s="122">
        <v>-97.595523291089989</v>
      </c>
      <c r="J45" s="123" t="s">
        <v>1</v>
      </c>
      <c r="K45" s="124">
        <v>48.047009054050022</v>
      </c>
      <c r="L45" s="125" t="s">
        <v>1</v>
      </c>
      <c r="M45" s="122" t="s">
        <v>1</v>
      </c>
      <c r="N45" s="123" t="s">
        <v>1</v>
      </c>
      <c r="O45" s="124" t="s">
        <v>1</v>
      </c>
    </row>
    <row r="46" spans="1:18" ht="42" customHeight="1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8" ht="175.5" customHeight="1" x14ac:dyDescent="0.2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165"/>
      <c r="Q47" s="165"/>
    </row>
    <row r="48" spans="1:18" ht="18.75" x14ac:dyDescent="0.2">
      <c r="A48" s="16"/>
      <c r="B48" s="16"/>
      <c r="C48" s="16"/>
    </row>
  </sheetData>
  <mergeCells count="18">
    <mergeCell ref="P46:Q46"/>
    <mergeCell ref="A47:O47"/>
    <mergeCell ref="I3:I4"/>
    <mergeCell ref="J3:K3"/>
    <mergeCell ref="L3:L4"/>
    <mergeCell ref="M3:M4"/>
    <mergeCell ref="N3:O3"/>
    <mergeCell ref="A46:O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І_ІІІ кв</vt:lpstr>
      <vt:lpstr>січ_жовт</vt:lpstr>
      <vt:lpstr>січ_лист</vt:lpstr>
      <vt:lpstr>січ_груд</vt:lpstr>
      <vt:lpstr>'І кв'!Заголовки_для_друку</vt:lpstr>
      <vt:lpstr>'І півріч'!Заголовки_для_друку</vt:lpstr>
      <vt:lpstr>'І_ІІІ кв'!Заголовки_для_друку</vt:lpstr>
      <vt:lpstr>січ!Заголовки_для_друку</vt:lpstr>
      <vt:lpstr>січ_груд!Заголовки_для_друку</vt:lpstr>
      <vt:lpstr>січ_жовт!Заголовки_для_друку</vt:lpstr>
      <vt:lpstr>січ_квіт!Заголовки_для_друку</vt:lpstr>
      <vt:lpstr>січ_лип!Заголовки_для_друку</vt:lpstr>
      <vt:lpstr>січ_лист!Заголовки_для_друку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'І_ІІІ кв'!Область_друку</vt:lpstr>
      <vt:lpstr>січ!Область_друку</vt:lpstr>
      <vt:lpstr>січ_груд!Область_друку</vt:lpstr>
      <vt:lpstr>січ_жовт!Область_друку</vt:lpstr>
      <vt:lpstr>січ_квіт!Область_друку</vt:lpstr>
      <vt:lpstr>січ_лип!Область_друку</vt:lpstr>
      <vt:lpstr>січ_лист!Область_друку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'І_ІІІ кв'!Підвиди</vt:lpstr>
      <vt:lpstr>січ!Підвиди</vt:lpstr>
      <vt:lpstr>січ_груд!Підвиди</vt:lpstr>
      <vt:lpstr>січ_жовт!Підвиди</vt:lpstr>
      <vt:lpstr>січ_квіт!Підвиди</vt:lpstr>
      <vt:lpstr>січ_лип!Підвиди</vt:lpstr>
      <vt:lpstr>січ_лист!Підвиди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'І_ІІІ кв'!Підсумок</vt:lpstr>
      <vt:lpstr>січ!Підсумок</vt:lpstr>
      <vt:lpstr>січ_груд!Підсумок</vt:lpstr>
      <vt:lpstr>січ_жовт!Підсумок</vt:lpstr>
      <vt:lpstr>січ_квіт!Підсумок</vt:lpstr>
      <vt:lpstr>січ_лип!Підсумок</vt:lpstr>
      <vt:lpstr>січ_лист!Підсумок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2022-01-28T13:13:48Z</dcterms:modified>
</cp:coreProperties>
</file>